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2120" windowHeight="9120" tabRatio="889" activeTab="0"/>
  </bookViews>
  <sheets>
    <sheet name="On resid new" sheetId="1" r:id="rId1"/>
    <sheet name="Produttive new" sheetId="2" r:id="rId2"/>
    <sheet name="Turis comm dir new" sheetId="3" r:id="rId3"/>
    <sheet name="Resid esist A1 new" sheetId="4" r:id="rId4"/>
    <sheet name="A2 new" sheetId="5" r:id="rId5"/>
    <sheet name="Sist. Amb." sheetId="6" r:id="rId6"/>
    <sheet name="Park" sheetId="7" r:id="rId7"/>
    <sheet name="Tab CC" sheetId="8" r:id="rId8"/>
    <sheet name="Diritti 2018" sheetId="9" r:id="rId9"/>
    <sheet name="ISTAT" sheetId="10" r:id="rId10"/>
    <sheet name="Tab-1- 1992" sheetId="11" r:id="rId11"/>
    <sheet name="Tab -1- new" sheetId="12" r:id="rId12"/>
    <sheet name="On resid 1992" sheetId="13" r:id="rId13"/>
    <sheet name="Produttive 1992" sheetId="14" r:id="rId14"/>
    <sheet name="Turis comm dir 1992" sheetId="15" r:id="rId15"/>
    <sheet name="Resid esist A1 1992" sheetId="16" r:id="rId16"/>
    <sheet name="A2 1992" sheetId="17" r:id="rId17"/>
  </sheets>
  <definedNames>
    <definedName name="_xlnm.Print_Area" localSheetId="6">'Park'!$A$1:$I$13</definedName>
    <definedName name="_xlnm.Print_Area" localSheetId="5">'Sist. Amb.'!$A$1:$I$13</definedName>
    <definedName name="_xlnm.Print_Area" localSheetId="7">'Tab CC'!$A$1:$I$13</definedName>
  </definedNames>
  <calcPr fullCalcOnLoad="1"/>
</workbook>
</file>

<file path=xl/sharedStrings.xml><?xml version="1.0" encoding="utf-8"?>
<sst xmlns="http://schemas.openxmlformats.org/spreadsheetml/2006/main" count="1128" uniqueCount="234">
  <si>
    <t>A - Centro strorico</t>
  </si>
  <si>
    <t>B - Completamento</t>
  </si>
  <si>
    <t>C - Espansione</t>
  </si>
  <si>
    <t>E - Agricola</t>
  </si>
  <si>
    <t>&lt; 3</t>
  </si>
  <si>
    <t>&gt;= 3</t>
  </si>
  <si>
    <t>C2</t>
  </si>
  <si>
    <t>C1</t>
  </si>
  <si>
    <t>Primaria</t>
  </si>
  <si>
    <t>Secondaria</t>
  </si>
  <si>
    <t>Totale</t>
  </si>
  <si>
    <t>URBANIZZAZIONE</t>
  </si>
  <si>
    <t>COSTO TEORICO BASE</t>
  </si>
  <si>
    <t>Andam. Demog.</t>
  </si>
  <si>
    <t>Caratt. Geog.</t>
  </si>
  <si>
    <t>Dest. Zona</t>
  </si>
  <si>
    <t>Totale (2)</t>
  </si>
  <si>
    <t>PARAMETRI (1)</t>
  </si>
  <si>
    <t>COSTO TEORICO CONSEGUENTE (3)</t>
  </si>
  <si>
    <t>CORRETTIVO</t>
  </si>
  <si>
    <t>Art. 48 L.R. n. 61/85 (4)</t>
  </si>
  <si>
    <t>INCIDENZA ONERI URBANIZZAZIONE</t>
  </si>
  <si>
    <t>Primaria €/mq.</t>
  </si>
  <si>
    <t>Secondaria €/mq.</t>
  </si>
  <si>
    <t>Totale €/mq.</t>
  </si>
  <si>
    <t>DESTINAZIONE DI ZONA</t>
  </si>
  <si>
    <t>Elencazione</t>
  </si>
  <si>
    <t>if (1)</t>
  </si>
  <si>
    <t>COSTO TEORICO BASE (2)</t>
  </si>
  <si>
    <t>PARAMETRI (3)</t>
  </si>
  <si>
    <t>Totale (4)</t>
  </si>
  <si>
    <t>COSTO TEORICO CONSEGUENTE (5)</t>
  </si>
  <si>
    <t>CORRETTIVO (6)</t>
  </si>
  <si>
    <t>Primaria €/mc.</t>
  </si>
  <si>
    <t>Secondaria €/mc.</t>
  </si>
  <si>
    <t>Totale €/mc.</t>
  </si>
  <si>
    <t>DESTINAZIONE DI ZONA E ATTIVITA' PRODUTTIVE</t>
  </si>
  <si>
    <t>DIVERSE SITUAZIONI</t>
  </si>
  <si>
    <t>-</t>
  </si>
  <si>
    <t>Nota (5a1)</t>
  </si>
  <si>
    <t>Imprend. Agricolo</t>
  </si>
  <si>
    <t>a titolo princ.</t>
  </si>
  <si>
    <t>in funz. Fondo</t>
  </si>
  <si>
    <t>non funz. Fondo</t>
  </si>
  <si>
    <t>Nota (5a2)</t>
  </si>
  <si>
    <t>Nota (5b1)</t>
  </si>
  <si>
    <t>Nota (5b2)</t>
  </si>
  <si>
    <t>diverso</t>
  </si>
  <si>
    <t>Nota (6)</t>
  </si>
  <si>
    <t>Artigianato artistico e di servizio</t>
  </si>
  <si>
    <t>-A-                                CENTRO STORICO</t>
  </si>
  <si>
    <t>INDUSTRIA</t>
  </si>
  <si>
    <t>ARTIGIANATO</t>
  </si>
  <si>
    <t>AGRICOLTURA</t>
  </si>
  <si>
    <t>-B-                                COMPLETAMENTO</t>
  </si>
  <si>
    <t>-C-                                                              ESPANSIONE</t>
  </si>
  <si>
    <t>Nota (7)</t>
  </si>
  <si>
    <t>Int. Indust. - Zone completamento</t>
  </si>
  <si>
    <t>Int. Artig. - Zone completamento</t>
  </si>
  <si>
    <t>Int. Agro-indust. - completamento</t>
  </si>
  <si>
    <t>-E-                                                              AGRICOLA</t>
  </si>
  <si>
    <t>DESTINAZIONE DI ZONA E TIPO DI ATTIVITA'</t>
  </si>
  <si>
    <t>TOTALE</t>
  </si>
  <si>
    <t>CORRETTIVO (6)                       Art. 48 L.R. n. 61/85</t>
  </si>
  <si>
    <t>&lt; 1,5</t>
  </si>
  <si>
    <t>Centro strorico</t>
  </si>
  <si>
    <t>&gt;=1,5</t>
  </si>
  <si>
    <t>Completamento</t>
  </si>
  <si>
    <t>Espansione</t>
  </si>
  <si>
    <t>Insed. Produtt.</t>
  </si>
  <si>
    <t>Agricola</t>
  </si>
  <si>
    <t>----</t>
  </si>
  <si>
    <t>TURISMO</t>
  </si>
  <si>
    <t>Attrezzature</t>
  </si>
  <si>
    <t>if (2)</t>
  </si>
  <si>
    <t>INCIDENZA ONERI DI URBANIZZAZIONE INTERVENTI NUOVA EDIFICAZIONE              (3)</t>
  </si>
  <si>
    <t>Coefficiente riduzione              (4)</t>
  </si>
  <si>
    <t>INCIDENZA ONERI URBANIZZAZIONE PER INTERVENTI SU ESISTENTE (5)</t>
  </si>
  <si>
    <t>Totale      €/mc.</t>
  </si>
  <si>
    <t xml:space="preserve">L'incidenza è riferita a mq. di superficie-pavimento </t>
  </si>
  <si>
    <t>L'incidenza è riferita a Mc.</t>
  </si>
  <si>
    <t>------</t>
  </si>
  <si>
    <t>(6)</t>
  </si>
  <si>
    <t>INCIDENZA ONERI DI URBANIZZAZIONE INTERVENTI NUOVA EDILIZIA  (3)</t>
  </si>
  <si>
    <t>INCIDENZA ONERI URBANIZZAZIONE PER INTERVENTI Art. 9 lett. B Legge 10/77 (5)</t>
  </si>
  <si>
    <t>LEGGE 19.03.1993 N. 68 ART. 10. 10° COMMA</t>
  </si>
  <si>
    <t xml:space="preserve">LEGGE 23.12.1996 N. 662 </t>
  </si>
  <si>
    <t>da 201 a 500 mc.</t>
  </si>
  <si>
    <t>da 501 a 750 mc.</t>
  </si>
  <si>
    <t>da 101 a 500 mq.</t>
  </si>
  <si>
    <t>da 501 a 1000 mq.</t>
  </si>
  <si>
    <t>da 1001 a 2000 mq.</t>
  </si>
  <si>
    <t>oltre 2000 mq.</t>
  </si>
  <si>
    <t>Euro</t>
  </si>
  <si>
    <t>Incremento insediativo teorico dello strumento urbanistico generale</t>
  </si>
  <si>
    <t>Fino a 5.000 abitanti</t>
  </si>
  <si>
    <t>Da 5.000 a 10.000 abitanti</t>
  </si>
  <si>
    <t>Superiore a 10.000 abitanti</t>
  </si>
  <si>
    <t>Densità fondiaria mc/mq</t>
  </si>
  <si>
    <t>Urbanizzazione Primaria €/mc.</t>
  </si>
  <si>
    <t>Urbanizzazione Secondaria €/mc.</t>
  </si>
  <si>
    <t>d.f. &lt; 1,00</t>
  </si>
  <si>
    <t>1,00&lt; d.f. &lt; 3,00</t>
  </si>
  <si>
    <t>d.f. &gt; 3,00</t>
  </si>
  <si>
    <t>COMMERCIO</t>
  </si>
  <si>
    <t>DIREZIONALE</t>
  </si>
  <si>
    <t>Primaria €/mc./mq./mq.</t>
  </si>
  <si>
    <t>Secondaria €/mc./mq./mq.</t>
  </si>
  <si>
    <t>Totale €/mc./mq./mq.</t>
  </si>
  <si>
    <t>-D-                                             INSEDIAMENTI PRODUTTIVI</t>
  </si>
  <si>
    <t xml:space="preserve">Permesso a lottizzare (art. 28 Legge Urbanistica 17.08.1942 n. 1150) </t>
  </si>
  <si>
    <t>Certificati di destinazione urbanistica, previsti dall'art.30, comma 2 del
D.P.R. 06/06/2001, n. 380 (fino a tre particelle catastali)</t>
  </si>
  <si>
    <t>per ogni particella catastale in più</t>
  </si>
  <si>
    <t>Certificazioni e attestazioni richieste da privati</t>
  </si>
  <si>
    <t>Dichiarazioni esistenza barriere architettoniche (per disabili)</t>
  </si>
  <si>
    <t>Senza incremento di cubatura urbanistica o fino a 200 mc.</t>
  </si>
  <si>
    <t>Senza incremento di superficie o fino 100 mq.</t>
  </si>
  <si>
    <t>Diritti di ricerca per accesso agli atti amministrativi</t>
  </si>
  <si>
    <t>Ogni altro certificato e attestazione di natura urbanistico-edilizia non rientrante nei paragrafi precedenti</t>
  </si>
  <si>
    <t>Installazione di torri e tralicci per impianti radio-ricetrasmittenti e di ripetitori per i servizi di telecomunicazione (art. 3 c. 1 lett. e.4 DPR 380/2001)</t>
  </si>
  <si>
    <t>Autorizzazioni allo scarico di acque reflue domestiche</t>
  </si>
  <si>
    <t>Autorizzazione acustica in deroga per cantieri e manifestazioni</t>
  </si>
  <si>
    <t>Coefficienti di raccordo per il cambiamento delle basi</t>
  </si>
  <si>
    <t>Ultimo Indice ISTAT</t>
  </si>
  <si>
    <t>(febbraio 2012)</t>
  </si>
  <si>
    <t>Mese inizio (n°)</t>
  </si>
  <si>
    <t>Indice ISTAT data inizio</t>
  </si>
  <si>
    <t>Percentuale aumento</t>
  </si>
  <si>
    <t>Percentuale per il calcolo automatico delle successive tabelle new</t>
  </si>
  <si>
    <t>Anno presenti tabelle</t>
  </si>
  <si>
    <t>Anno inizio tabelle</t>
  </si>
  <si>
    <t>ISTAT</t>
  </si>
  <si>
    <t>Sportello Unico Attività Produttive</t>
  </si>
  <si>
    <t>Contributo per l’incidenza delle opere necessarie al trattamento e allo smaltimento di rifiuti solidi, liquidi, gassosi e quella per la sistemazione per le opere destinate ad attività industriali o artigianali</t>
  </si>
  <si>
    <t>Dal marzo 2012</t>
  </si>
  <si>
    <t>al mq</t>
  </si>
  <si>
    <t>gennaio</t>
  </si>
  <si>
    <t xml:space="preserve">marzo </t>
  </si>
  <si>
    <t>Monetizzazione dei parcheggi ai sensi della L. 122/89 e D.M. 1444/68 - Z.T.O. A e B</t>
  </si>
  <si>
    <t>Costo di costruzione</t>
  </si>
  <si>
    <t>1.1</t>
  </si>
  <si>
    <t>Certificati attuali (fino a cinque particelle)</t>
  </si>
  <si>
    <t>1.2</t>
  </si>
  <si>
    <t>1.3</t>
  </si>
  <si>
    <t>Certificati storici (fino a 5 particelle)</t>
  </si>
  <si>
    <t>1.4</t>
  </si>
  <si>
    <t>2.1</t>
  </si>
  <si>
    <t>2.2</t>
  </si>
  <si>
    <t>Certificazione attestante l'idoneità abitativa alloggio (art. 9 L.R. 10/91)</t>
  </si>
  <si>
    <t>2.3</t>
  </si>
  <si>
    <t>Attestazioni di deposito di tipo di frazionamento e Tipo Mappale ai sensi dell'art. 30  DPR 380/2001</t>
  </si>
  <si>
    <t>2.4</t>
  </si>
  <si>
    <t>Certificato di agibilità/usabilità</t>
  </si>
  <si>
    <t>2.5</t>
  </si>
  <si>
    <t>Certificato di inagibilità</t>
  </si>
  <si>
    <t>2.6</t>
  </si>
  <si>
    <t>Certificazioni e attestazioni richieste da privati in merito a specifiche questioni edilizie o urbanistiche</t>
  </si>
  <si>
    <t>2.7</t>
  </si>
  <si>
    <t>C.I.L. - C.I.L.A. - S.C.I.A. e Denuncia di Inizio Attività (D.I.A. art. 22 T.U. 380/2001)
comprensivi delle attestazione di deposito ex L10 e C.A.</t>
  </si>
  <si>
    <t>3.1</t>
  </si>
  <si>
    <r>
      <t>Comunicazione Inizio Lavori (</t>
    </r>
    <r>
      <rPr>
        <b/>
        <sz val="10"/>
        <rFont val="Arial"/>
        <family val="2"/>
      </rPr>
      <t>C.I.L.</t>
    </r>
    <r>
      <rPr>
        <sz val="10"/>
        <rFont val="Arial"/>
        <family val="2"/>
      </rPr>
      <t>)</t>
    </r>
  </si>
  <si>
    <t>3.2</t>
  </si>
  <si>
    <r>
      <t>Comunicazione Inizio Lavori Asseverata  (</t>
    </r>
    <r>
      <rPr>
        <b/>
        <sz val="10"/>
        <rFont val="Arial"/>
        <family val="2"/>
      </rPr>
      <t>C.I.L.A.</t>
    </r>
    <r>
      <rPr>
        <sz val="10"/>
        <rFont val="Arial"/>
        <family val="2"/>
      </rPr>
      <t>)</t>
    </r>
  </si>
  <si>
    <t>3.3</t>
  </si>
  <si>
    <r>
      <t>Segnalazione certificata di inizio attività (</t>
    </r>
    <r>
      <rPr>
        <b/>
        <sz val="10"/>
        <rFont val="Arial"/>
        <family val="2"/>
      </rPr>
      <t>S.C.I.A.</t>
    </r>
    <r>
      <rPr>
        <sz val="10"/>
        <rFont val="Arial"/>
        <family val="2"/>
      </rPr>
      <t>)</t>
    </r>
  </si>
  <si>
    <t>3.4</t>
  </si>
  <si>
    <r>
      <t>Denuncia di Inizio Attività (</t>
    </r>
    <r>
      <rPr>
        <b/>
        <sz val="10"/>
        <rFont val="Arial"/>
        <family val="2"/>
      </rPr>
      <t>D.I.A.</t>
    </r>
    <r>
      <rPr>
        <sz val="10"/>
        <rFont val="Arial"/>
        <family val="2"/>
      </rPr>
      <t>)</t>
    </r>
  </si>
  <si>
    <t>PERMESSO DI COSTRUIRE E SUPER D.I.A. (ANCHE IN VARIANTE), ACCERTAMENTI DI CONFORMITA', SANATORIE, CONDONI EDILIZI
comprensivi delle attestazione di deposito ex L10 e C.A.</t>
  </si>
  <si>
    <t>4.1</t>
  </si>
  <si>
    <t>4.2</t>
  </si>
  <si>
    <t>Permesso attuazione di Piani di recupero di iniziativa privata (ex Art. 30 Legge 05.08.1978 n. 457) e s.m.i.</t>
  </si>
  <si>
    <t>4.3</t>
  </si>
  <si>
    <t>Costruzione, ampliamento e sopraelevazione di edifici nelle zone territoriali omogenee A - B - C - E ed F di cui al D.M. 02.04.1968 e s-m-i.:</t>
  </si>
  <si>
    <t>4.3.1</t>
  </si>
  <si>
    <t>4.3.2</t>
  </si>
  <si>
    <t>4.3.3</t>
  </si>
  <si>
    <t>4.3.4</t>
  </si>
  <si>
    <t>da 751 a 1000 mc.</t>
  </si>
  <si>
    <t>4.3.5</t>
  </si>
  <si>
    <t>da 1001 a 5000 mc.</t>
  </si>
  <si>
    <t>4.3.6</t>
  </si>
  <si>
    <t>da 5001 a oltre mc.</t>
  </si>
  <si>
    <t>4.4</t>
  </si>
  <si>
    <t>Costruzione ampliamento e sopraelevazione di edifici nelle zone D di cui al D.M. 02.04.1968 ivi comprese le residenze di custodia:</t>
  </si>
  <si>
    <t>4.4.1</t>
  </si>
  <si>
    <t>4.4.2</t>
  </si>
  <si>
    <t>4.4.3</t>
  </si>
  <si>
    <t>4.4.4</t>
  </si>
  <si>
    <t>4.4.5</t>
  </si>
  <si>
    <t>4.5</t>
  </si>
  <si>
    <t>Interventi di recupero del patrimonio edilizio esistente, art. 3 DPR 380/2001 c.1 lett. d) "interventi di ristrutturazione edilizia" e s.m.i.</t>
  </si>
  <si>
    <t>4.6</t>
  </si>
  <si>
    <t>4.7</t>
  </si>
  <si>
    <t>Autorizzazione paesaggistica ai sensi dell'art. 146 del Dlgs 42/2004 e s.m.i.</t>
  </si>
  <si>
    <t>4.8</t>
  </si>
  <si>
    <t>4.9</t>
  </si>
  <si>
    <t>Autorizzazione O.S.A.P. (Occupazione spazi aree pubbliche)</t>
  </si>
  <si>
    <t>4.10</t>
  </si>
  <si>
    <t>Autorizzazione Passo Carraio</t>
  </si>
  <si>
    <t>4.11</t>
  </si>
  <si>
    <t>Richiesta parere preventivo</t>
  </si>
  <si>
    <t>4.12</t>
  </si>
  <si>
    <t>Richiesta volturazione</t>
  </si>
  <si>
    <t>5.1</t>
  </si>
  <si>
    <t>Diritti di accesso e visione fascicolo edilizio</t>
  </si>
  <si>
    <t>5.2</t>
  </si>
  <si>
    <t>per ogni ulteriore fascicolo</t>
  </si>
  <si>
    <t>7.1</t>
  </si>
  <si>
    <t>Con variante urbanistica</t>
  </si>
  <si>
    <t>7.2</t>
  </si>
  <si>
    <r>
      <t>Con Permesso di Costruire (</t>
    </r>
    <r>
      <rPr>
        <b/>
        <sz val="10"/>
        <rFont val="Arial"/>
        <family val="2"/>
      </rPr>
      <t>come punto 4</t>
    </r>
    <r>
      <rPr>
        <sz val="10"/>
        <rFont val="Arial"/>
        <family val="2"/>
      </rPr>
      <t xml:space="preserve">) </t>
    </r>
  </si>
  <si>
    <r>
      <t xml:space="preserve">Aree P.E.E.P. </t>
    </r>
    <r>
      <rPr>
        <sz val="10"/>
        <rFont val="Arial"/>
        <family val="2"/>
      </rPr>
      <t xml:space="preserve">(Piani Edilizia Economica Popolare) e </t>
    </r>
    <r>
      <rPr>
        <b/>
        <sz val="10"/>
        <rFont val="Arial"/>
        <family val="2"/>
      </rPr>
      <t>P.I.P</t>
    </r>
    <r>
      <rPr>
        <sz val="10"/>
        <rFont val="Arial"/>
        <family val="2"/>
      </rPr>
      <t>. (Piani Insediamenti Produttivi)</t>
    </r>
  </si>
  <si>
    <t>8.1</t>
  </si>
  <si>
    <t>Rinuncia al diritto di prelazione</t>
  </si>
  <si>
    <t>8.2</t>
  </si>
  <si>
    <t>Rimozione vincoli</t>
  </si>
  <si>
    <t>FOTOCOPIE</t>
  </si>
  <si>
    <t>9.1</t>
  </si>
  <si>
    <t>Formato A4 bianco e nero</t>
  </si>
  <si>
    <t>9.2</t>
  </si>
  <si>
    <t>Formato A3 bianco e nero</t>
  </si>
  <si>
    <t>9.3</t>
  </si>
  <si>
    <r>
      <t xml:space="preserve">Formato A4 colori </t>
    </r>
    <r>
      <rPr>
        <b/>
        <sz val="10"/>
        <rFont val="Arial"/>
        <family val="2"/>
      </rPr>
      <t>(se disponibile</t>
    </r>
    <r>
      <rPr>
        <sz val="10"/>
        <rFont val="Arial"/>
        <family val="2"/>
      </rPr>
      <t>)</t>
    </r>
  </si>
  <si>
    <t>9.4</t>
  </si>
  <si>
    <r>
      <t>Formato A3 colori (</t>
    </r>
    <r>
      <rPr>
        <b/>
        <sz val="10"/>
        <rFont val="Arial"/>
        <family val="2"/>
      </rPr>
      <t>se disponibile</t>
    </r>
    <r>
      <rPr>
        <sz val="10"/>
        <rFont val="Arial"/>
        <family val="2"/>
      </rPr>
      <t>)</t>
    </r>
  </si>
  <si>
    <t xml:space="preserve">SCANSIONI </t>
  </si>
  <si>
    <t>10.1</t>
  </si>
  <si>
    <r>
      <t>Scansione foglio formato A4 o A3, e produzionedi file in formato PDF da inviare via mail o da trasferire su supporto informatico fornito dal richiredente (</t>
    </r>
    <r>
      <rPr>
        <b/>
        <sz val="10"/>
        <rFont val="Arial"/>
        <family val="2"/>
      </rPr>
      <t>se disponibile</t>
    </r>
    <r>
      <rPr>
        <sz val="10"/>
        <rFont val="Arial"/>
        <family val="2"/>
      </rPr>
      <t>)</t>
    </r>
  </si>
  <si>
    <t>10.2</t>
  </si>
  <si>
    <r>
      <t>Scansione foglio formato superiore ad A3, e produzionedi file in formato PDF da inviare via mail o da trasferire su supporto informatico fornito dal richiredente (</t>
    </r>
    <r>
      <rPr>
        <b/>
        <sz val="10"/>
        <rFont val="Arial"/>
        <family val="2"/>
      </rPr>
      <t>se disponibile</t>
    </r>
    <r>
      <rPr>
        <sz val="10"/>
        <rFont val="Arial"/>
        <family val="2"/>
      </rPr>
      <t>)</t>
    </r>
  </si>
  <si>
    <t>DIRITTI DI SEGRETERIA SU ATTI DIVERSI IN VIGORE DAL 01/01/2018</t>
  </si>
  <si>
    <t>TABELLA A) ALLEGATA ALLA DELIBERA G.C. N. 77 DEL 11/12/2017</t>
  </si>
  <si>
    <t>NUMERI CIVICI</t>
  </si>
  <si>
    <t>Attribuzione nuovo numero civico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</si>
</sst>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0_-;\-[$€-2]\ * #,##0.000_-;_-[$€-2]\ * &quot;-&quot;???_-;_-@_-"/>
    <numFmt numFmtId="171" formatCode="_-[$€-2]\ * #,##0.00_-;\-[$€-2]\ * #,##0.00_-;_-[$€-2]\ * &quot;-&quot;???_-;_-@_-"/>
    <numFmt numFmtId="172" formatCode="_-[$€-2]\ * #,##0.0000_-;\-[$€-2]\ * #,##0.0000_-;_-[$€-2]\ * &quot;-&quot;???_-;_-@_-"/>
    <numFmt numFmtId="173" formatCode="_-[$€-2]\ * #,##0.00000_-;\-[$€-2]\ * #,##0.00000_-;_-[$€-2]\ * &quot;-&quot;???_-;_-@_-"/>
    <numFmt numFmtId="174" formatCode="_-[$€-2]\ * #,##0.000000_-;\-[$€-2]\ * #,##0.000000_-;_-[$€-2]\ * &quot;-&quot;???_-;_-@_-"/>
    <numFmt numFmtId="175" formatCode="_-[$€-2]\ * #,##0.0000000_-;\-[$€-2]\ * #,##0.0000000_-;_-[$€-2]\ * &quot;-&quot;???_-;_-@_-"/>
    <numFmt numFmtId="176" formatCode="_-[$€-2]\ * #,##0.00000000_-;\-[$€-2]\ * #,##0.00000000_-;_-[$€-2]\ * &quot;-&quot;???_-;_-@_-"/>
    <numFmt numFmtId="177" formatCode="_-[$€-2]\ * #,##0.000000000_-;\-[$€-2]\ * #,##0.000000000_-;_-[$€-2]\ * &quot;-&quot;???_-;_-@_-"/>
    <numFmt numFmtId="178" formatCode="_-[$€-2]\ * #,##0.0000000000_-;\-[$€-2]\ * #,##0.0000000000_-;_-[$€-2]\ * &quot;-&quot;???_-;_-@_-"/>
    <numFmt numFmtId="179" formatCode="_-[$€-2]\ * #,##0.00000000000_-;\-[$€-2]\ * #,##0.00000000000_-;_-[$€-2]\ * &quot;-&quot;???_-;_-@_-"/>
    <numFmt numFmtId="180" formatCode="_-[$€-2]\ * #,##0.000000000000_-;\-[$€-2]\ * #,##0.000000000000_-;_-[$€-2]\ * &quot;-&quot;???_-;_-@_-"/>
    <numFmt numFmtId="181" formatCode="_-[$€-2]\ * #,##0.0000000000000_-;\-[$€-2]\ * #,##0.0000000000000_-;_-[$€-2]\ * &quot;-&quot;???_-;_-@_-"/>
    <numFmt numFmtId="182" formatCode="0.0"/>
    <numFmt numFmtId="183" formatCode="0.000"/>
    <numFmt numFmtId="184" formatCode="_-[$€-2]\ * #,##0.0000_-;\-[$€-2]\ * #,##0.0000_-;_-[$€-2]\ * &quot;-&quot;????_-;_-@_-"/>
    <numFmt numFmtId="185" formatCode="_-&quot;L.&quot;\ * #,##0.0_-;\-&quot;L.&quot;\ * #,##0.0_-;_-&quot;L.&quot;\ * &quot;-&quot;_-;_-@_-"/>
    <numFmt numFmtId="186" formatCode="_-&quot;L.&quot;\ * #,##0.00_-;\-&quot;L.&quot;\ * #,##0.00_-;_-&quot;L.&quot;\ * &quot;-&quot;_-;_-@_-"/>
    <numFmt numFmtId="187" formatCode="_-&quot;L.&quot;\ * #,##0.000_-;\-&quot;L.&quot;\ * #,##0.000_-;_-&quot;L.&quot;\ * &quot;-&quot;_-;_-@_-"/>
    <numFmt numFmtId="188" formatCode="_-[$€-2]\ * #,##0.00_-;\-[$€-2]\ * #,##0.00_-;_-[$€-2]\ * &quot;-&quot;??_-"/>
    <numFmt numFmtId="189" formatCode="_-[$€-2]\ * #,##0.0_-;\-[$€-2]\ * #,##0.0_-;_-[$€-2]\ * &quot;-&quot;??_-"/>
    <numFmt numFmtId="190" formatCode="_-[$€-2]\ * #,##0.000_-;\-[$€-2]\ * #,##0.000_-;_-[$€-2]\ * &quot;-&quot;??_-"/>
    <numFmt numFmtId="191" formatCode="_-[$€-2]\ * #,##0.0000_-;\-[$€-2]\ * #,##0.0000_-;_-[$€-2]\ * &quot;-&quot;??_-"/>
    <numFmt numFmtId="192" formatCode="0.0%"/>
    <numFmt numFmtId="193" formatCode="_-[$€-2]\ * #,##0.00_-;\-[$€-2]\ * #,##0.00_-;_-[$€-2]\ * &quot;-&quot;??_-;_-@_-"/>
    <numFmt numFmtId="194" formatCode="_-* #,##0.0_-;\-* #,##0.0_-;_-* &quot;-&quot;_-;_-@_-"/>
    <numFmt numFmtId="195" formatCode="_-* #,##0.00_-;\-* #,##0.00_-;_-* &quot;-&quot;_-;_-@_-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_-[$€-2]\ * #,##0.0_-;\-[$€-2]\ * #,##0.0_-;_-[$€-2]\ * &quot;-&quot;??_-;_-@_-"/>
    <numFmt numFmtId="200" formatCode="_-[$€-2]\ * #,##0_-;\-[$€-2]\ * #,##0_-;_-[$€-2]\ * &quot;-&quot;??_-;_-@_-"/>
    <numFmt numFmtId="201" formatCode="_-[$€-2]\ * #,##0.000_-;\-[$€-2]\ * #,##0.000_-;_-[$€-2]\ * &quot;-&quot;??_-;_-@_-"/>
    <numFmt numFmtId="202" formatCode="_-[$€-2]\ * #,##0.0000_-;\-[$€-2]\ * #,##0.0000_-;_-[$€-2]\ * &quot;-&quot;??_-;_-@_-"/>
    <numFmt numFmtId="203" formatCode="&quot;€&quot;\ #,##0.00"/>
  </numFmts>
  <fonts count="1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168" fontId="0" fillId="2" borderId="0" xfId="22" applyFill="1" applyAlignment="1">
      <alignment/>
    </xf>
    <xf numFmtId="18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187" fontId="0" fillId="2" borderId="0" xfId="22" applyNumberFormat="1" applyFill="1" applyAlignment="1">
      <alignment/>
    </xf>
    <xf numFmtId="168" fontId="1" fillId="2" borderId="0" xfId="22" applyFont="1" applyFill="1" applyAlignment="1">
      <alignment/>
    </xf>
    <xf numFmtId="0" fontId="0" fillId="0" borderId="0" xfId="0" applyFill="1" applyAlignment="1">
      <alignment/>
    </xf>
    <xf numFmtId="172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8" fontId="0" fillId="0" borderId="1" xfId="17" applyNumberFormat="1" applyBorder="1" applyAlignment="1">
      <alignment/>
    </xf>
    <xf numFmtId="168" fontId="0" fillId="2" borderId="1" xfId="22" applyFill="1" applyBorder="1" applyAlignment="1">
      <alignment/>
    </xf>
    <xf numFmtId="18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2" fontId="0" fillId="0" borderId="2" xfId="0" applyNumberFormat="1" applyBorder="1" applyAlignment="1">
      <alignment/>
    </xf>
    <xf numFmtId="182" fontId="0" fillId="0" borderId="2" xfId="0" applyNumberFormat="1" applyBorder="1" applyAlignment="1">
      <alignment/>
    </xf>
    <xf numFmtId="184" fontId="0" fillId="0" borderId="2" xfId="0" applyNumberFormat="1" applyBorder="1" applyAlignment="1">
      <alignment/>
    </xf>
    <xf numFmtId="188" fontId="0" fillId="0" borderId="2" xfId="17" applyNumberFormat="1" applyBorder="1" applyAlignment="1">
      <alignment/>
    </xf>
    <xf numFmtId="188" fontId="0" fillId="0" borderId="3" xfId="17" applyNumberFormat="1" applyBorder="1" applyAlignment="1">
      <alignment/>
    </xf>
    <xf numFmtId="168" fontId="1" fillId="2" borderId="4" xfId="22" applyFont="1" applyFill="1" applyBorder="1" applyAlignment="1">
      <alignment/>
    </xf>
    <xf numFmtId="172" fontId="0" fillId="0" borderId="5" xfId="0" applyNumberFormat="1" applyBorder="1" applyAlignment="1">
      <alignment/>
    </xf>
    <xf numFmtId="182" fontId="0" fillId="0" borderId="5" xfId="0" applyNumberFormat="1" applyBorder="1" applyAlignment="1">
      <alignment/>
    </xf>
    <xf numFmtId="184" fontId="0" fillId="0" borderId="5" xfId="0" applyNumberFormat="1" applyBorder="1" applyAlignment="1">
      <alignment/>
    </xf>
    <xf numFmtId="188" fontId="0" fillId="0" borderId="5" xfId="17" applyNumberFormat="1" applyBorder="1" applyAlignment="1">
      <alignment/>
    </xf>
    <xf numFmtId="188" fontId="0" fillId="0" borderId="6" xfId="17" applyNumberFormat="1" applyBorder="1" applyAlignment="1">
      <alignment/>
    </xf>
    <xf numFmtId="168" fontId="0" fillId="2" borderId="7" xfId="22" applyFill="1" applyBorder="1" applyAlignment="1">
      <alignment/>
    </xf>
    <xf numFmtId="182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168" fontId="1" fillId="2" borderId="7" xfId="22" applyFont="1" applyFill="1" applyBorder="1" applyAlignment="1">
      <alignment/>
    </xf>
    <xf numFmtId="188" fontId="0" fillId="0" borderId="4" xfId="17" applyNumberForma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2" fontId="0" fillId="0" borderId="12" xfId="0" applyNumberFormat="1" applyBorder="1" applyAlignment="1">
      <alignment/>
    </xf>
    <xf numFmtId="172" fontId="0" fillId="0" borderId="3" xfId="0" applyNumberFormat="1" applyBorder="1" applyAlignment="1">
      <alignment/>
    </xf>
    <xf numFmtId="168" fontId="0" fillId="2" borderId="13" xfId="22" applyFill="1" applyBorder="1" applyAlignment="1">
      <alignment/>
    </xf>
    <xf numFmtId="168" fontId="0" fillId="2" borderId="4" xfId="22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6" xfId="0" applyNumberFormat="1" applyBorder="1" applyAlignment="1">
      <alignment/>
    </xf>
    <xf numFmtId="168" fontId="0" fillId="2" borderId="15" xfId="22" applyFill="1" applyBorder="1" applyAlignment="1">
      <alignment/>
    </xf>
    <xf numFmtId="168" fontId="0" fillId="2" borderId="16" xfId="22" applyFill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82" fontId="0" fillId="0" borderId="12" xfId="0" applyNumberFormat="1" applyBorder="1" applyAlignment="1">
      <alignment/>
    </xf>
    <xf numFmtId="2" fontId="0" fillId="0" borderId="3" xfId="0" applyNumberFormat="1" applyBorder="1" applyAlignment="1">
      <alignment/>
    </xf>
    <xf numFmtId="182" fontId="0" fillId="2" borderId="13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82" fontId="0" fillId="0" borderId="14" xfId="0" applyNumberFormat="1" applyBorder="1" applyAlignment="1">
      <alignment/>
    </xf>
    <xf numFmtId="2" fontId="0" fillId="0" borderId="6" xfId="0" applyNumberFormat="1" applyBorder="1" applyAlignment="1">
      <alignment/>
    </xf>
    <xf numFmtId="182" fontId="0" fillId="2" borderId="15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182" fontId="0" fillId="0" borderId="13" xfId="0" applyNumberFormat="1" applyBorder="1" applyAlignment="1">
      <alignment/>
    </xf>
    <xf numFmtId="2" fontId="0" fillId="0" borderId="4" xfId="0" applyNumberForma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3" xfId="0" applyNumberFormat="1" applyBorder="1" applyAlignment="1">
      <alignment/>
    </xf>
    <xf numFmtId="0" fontId="0" fillId="2" borderId="13" xfId="0" applyFill="1" applyBorder="1" applyAlignment="1">
      <alignment/>
    </xf>
    <xf numFmtId="187" fontId="0" fillId="2" borderId="4" xfId="22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6" xfId="0" applyNumberFormat="1" applyBorder="1" applyAlignment="1">
      <alignment/>
    </xf>
    <xf numFmtId="0" fontId="0" fillId="2" borderId="15" xfId="0" applyFill="1" applyBorder="1" applyAlignment="1">
      <alignment/>
    </xf>
    <xf numFmtId="187" fontId="0" fillId="2" borderId="16" xfId="22" applyNumberFormat="1" applyFill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4" xfId="0" applyNumberFormat="1" applyBorder="1" applyAlignment="1">
      <alignment/>
    </xf>
    <xf numFmtId="188" fontId="0" fillId="0" borderId="19" xfId="17" applyNumberFormat="1" applyBorder="1" applyAlignment="1">
      <alignment/>
    </xf>
    <xf numFmtId="188" fontId="0" fillId="0" borderId="20" xfId="17" applyNumberFormat="1" applyBorder="1" applyAlignment="1">
      <alignment/>
    </xf>
    <xf numFmtId="188" fontId="0" fillId="0" borderId="17" xfId="17" applyNumberForma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9" fontId="0" fillId="0" borderId="8" xfId="2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2" borderId="9" xfId="0" applyFill="1" applyBorder="1" applyAlignment="1">
      <alignment horizontal="center"/>
    </xf>
    <xf numFmtId="9" fontId="0" fillId="0" borderId="10" xfId="20" applyNumberFormat="1" applyBorder="1" applyAlignment="1">
      <alignment horizontal="center"/>
    </xf>
    <xf numFmtId="0" fontId="0" fillId="2" borderId="11" xfId="0" applyFill="1" applyBorder="1" applyAlignment="1">
      <alignment horizontal="center"/>
    </xf>
    <xf numFmtId="9" fontId="0" fillId="0" borderId="9" xfId="2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82" fontId="2" fillId="0" borderId="12" xfId="0" applyNumberFormat="1" applyFont="1" applyBorder="1" applyAlignment="1">
      <alignment/>
    </xf>
    <xf numFmtId="18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2" xfId="0" applyNumberFormat="1" applyFont="1" applyBorder="1" applyAlignment="1">
      <alignment/>
    </xf>
    <xf numFmtId="184" fontId="2" fillId="0" borderId="3" xfId="0" applyNumberFormat="1" applyFont="1" applyBorder="1" applyAlignment="1">
      <alignment/>
    </xf>
    <xf numFmtId="9" fontId="2" fillId="0" borderId="8" xfId="20" applyNumberFormat="1" applyFont="1" applyBorder="1" applyAlignment="1">
      <alignment horizontal="center"/>
    </xf>
    <xf numFmtId="188" fontId="2" fillId="0" borderId="19" xfId="17" applyNumberFormat="1" applyFont="1" applyBorder="1" applyAlignment="1">
      <alignment/>
    </xf>
    <xf numFmtId="188" fontId="2" fillId="0" borderId="2" xfId="17" applyNumberFormat="1" applyFont="1" applyBorder="1" applyAlignment="1">
      <alignment/>
    </xf>
    <xf numFmtId="188" fontId="2" fillId="0" borderId="3" xfId="17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168" fontId="2" fillId="2" borderId="0" xfId="22" applyFont="1" applyFill="1" applyBorder="1" applyAlignment="1">
      <alignment/>
    </xf>
    <xf numFmtId="182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87" fontId="2" fillId="2" borderId="0" xfId="22" applyNumberFormat="1" applyFont="1" applyFill="1" applyBorder="1" applyAlignment="1">
      <alignment/>
    </xf>
    <xf numFmtId="168" fontId="4" fillId="2" borderId="23" xfId="22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184" fontId="2" fillId="0" borderId="24" xfId="0" applyNumberFormat="1" applyFont="1" applyBorder="1" applyAlignment="1">
      <alignment/>
    </xf>
    <xf numFmtId="184" fontId="2" fillId="0" borderId="25" xfId="0" applyNumberFormat="1" applyFont="1" applyBorder="1" applyAlignment="1">
      <alignment/>
    </xf>
    <xf numFmtId="184" fontId="2" fillId="0" borderId="26" xfId="0" applyNumberFormat="1" applyFont="1" applyBorder="1" applyAlignment="1">
      <alignment/>
    </xf>
    <xf numFmtId="9" fontId="2" fillId="0" borderId="22" xfId="20" applyNumberFormat="1" applyFont="1" applyBorder="1" applyAlignment="1">
      <alignment horizontal="center"/>
    </xf>
    <xf numFmtId="188" fontId="2" fillId="0" borderId="27" xfId="17" applyNumberFormat="1" applyFont="1" applyBorder="1" applyAlignment="1">
      <alignment/>
    </xf>
    <xf numFmtId="188" fontId="2" fillId="0" borderId="25" xfId="17" applyNumberFormat="1" applyFont="1" applyBorder="1" applyAlignment="1">
      <alignment/>
    </xf>
    <xf numFmtId="188" fontId="2" fillId="0" borderId="26" xfId="17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0" xfId="0" applyNumberFormat="1" applyAlignment="1">
      <alignment/>
    </xf>
    <xf numFmtId="172" fontId="2" fillId="0" borderId="12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2" fillId="0" borderId="3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184" fontId="2" fillId="0" borderId="12" xfId="0" applyNumberFormat="1" applyFont="1" applyBorder="1" applyAlignment="1">
      <alignment vertical="center"/>
    </xf>
    <xf numFmtId="184" fontId="2" fillId="0" borderId="2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9" fontId="2" fillId="0" borderId="8" xfId="20" applyNumberFormat="1" applyFont="1" applyBorder="1" applyAlignment="1">
      <alignment vertical="center"/>
    </xf>
    <xf numFmtId="188" fontId="2" fillId="0" borderId="19" xfId="17" applyNumberFormat="1" applyFont="1" applyBorder="1" applyAlignment="1">
      <alignment vertical="center"/>
    </xf>
    <xf numFmtId="188" fontId="2" fillId="0" borderId="2" xfId="17" applyNumberFormat="1" applyFont="1" applyBorder="1" applyAlignment="1">
      <alignment vertical="center"/>
    </xf>
    <xf numFmtId="188" fontId="2" fillId="0" borderId="3" xfId="17" applyNumberFormat="1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Fill="1" applyBorder="1" applyAlignment="1" quotePrefix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vertical="center"/>
    </xf>
    <xf numFmtId="168" fontId="2" fillId="2" borderId="0" xfId="22" applyFont="1" applyFill="1" applyBorder="1" applyAlignment="1">
      <alignment vertical="center"/>
    </xf>
    <xf numFmtId="182" fontId="2" fillId="2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7" fontId="2" fillId="2" borderId="0" xfId="22" applyNumberFormat="1" applyFont="1" applyFill="1" applyBorder="1" applyAlignment="1">
      <alignment vertical="center"/>
    </xf>
    <xf numFmtId="168" fontId="4" fillId="2" borderId="23" xfId="22" applyFont="1" applyFill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184" fontId="2" fillId="0" borderId="24" xfId="0" applyNumberFormat="1" applyFont="1" applyBorder="1" applyAlignment="1">
      <alignment vertical="center"/>
    </xf>
    <xf numFmtId="184" fontId="2" fillId="0" borderId="25" xfId="0" applyNumberFormat="1" applyFont="1" applyBorder="1" applyAlignment="1">
      <alignment vertical="center"/>
    </xf>
    <xf numFmtId="184" fontId="2" fillId="0" borderId="26" xfId="0" applyNumberFormat="1" applyFont="1" applyBorder="1" applyAlignment="1">
      <alignment vertical="center"/>
    </xf>
    <xf numFmtId="9" fontId="2" fillId="0" borderId="22" xfId="20" applyNumberFormat="1" applyFont="1" applyBorder="1" applyAlignment="1">
      <alignment vertical="center"/>
    </xf>
    <xf numFmtId="188" fontId="2" fillId="0" borderId="27" xfId="17" applyNumberFormat="1" applyFont="1" applyBorder="1" applyAlignment="1">
      <alignment vertical="center"/>
    </xf>
    <xf numFmtId="188" fontId="2" fillId="0" borderId="25" xfId="17" applyNumberFormat="1" applyFont="1" applyBorder="1" applyAlignment="1">
      <alignment vertical="center"/>
    </xf>
    <xf numFmtId="188" fontId="2" fillId="0" borderId="26" xfId="17" applyNumberFormat="1" applyFont="1" applyBorder="1" applyAlignment="1">
      <alignment vertical="center"/>
    </xf>
    <xf numFmtId="195" fontId="0" fillId="0" borderId="8" xfId="19" applyNumberFormat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30" xfId="0" applyFill="1" applyBorder="1" applyAlignment="1">
      <alignment/>
    </xf>
    <xf numFmtId="0" fontId="2" fillId="0" borderId="0" xfId="0" applyFont="1" applyAlignment="1">
      <alignment/>
    </xf>
    <xf numFmtId="188" fontId="0" fillId="0" borderId="17" xfId="17" applyNumberFormat="1" applyFont="1" applyBorder="1" applyAlignment="1" quotePrefix="1">
      <alignment horizontal="center"/>
    </xf>
    <xf numFmtId="188" fontId="0" fillId="0" borderId="1" xfId="17" applyNumberFormat="1" applyBorder="1" applyAlignment="1">
      <alignment horizontal="center"/>
    </xf>
    <xf numFmtId="188" fontId="0" fillId="0" borderId="4" xfId="17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2" fillId="0" borderId="10" xfId="0" applyFont="1" applyFill="1" applyBorder="1" applyAlignment="1" quotePrefix="1">
      <alignment horizontal="right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68" fontId="0" fillId="2" borderId="0" xfId="22" applyFill="1" applyBorder="1" applyAlignment="1">
      <alignment/>
    </xf>
    <xf numFmtId="0" fontId="0" fillId="2" borderId="0" xfId="0" applyFill="1" applyBorder="1" applyAlignment="1">
      <alignment/>
    </xf>
    <xf numFmtId="168" fontId="1" fillId="2" borderId="23" xfId="22" applyFont="1" applyFill="1" applyBorder="1" applyAlignment="1">
      <alignment/>
    </xf>
    <xf numFmtId="188" fontId="0" fillId="0" borderId="31" xfId="17" applyNumberFormat="1" applyBorder="1" applyAlignment="1">
      <alignment/>
    </xf>
    <xf numFmtId="168" fontId="1" fillId="2" borderId="16" xfId="22" applyFont="1" applyFill="1" applyBorder="1" applyAlignment="1">
      <alignment/>
    </xf>
    <xf numFmtId="0" fontId="0" fillId="0" borderId="21" xfId="0" applyBorder="1" applyAlignment="1">
      <alignment/>
    </xf>
    <xf numFmtId="195" fontId="0" fillId="0" borderId="22" xfId="19" applyNumberFormat="1" applyBorder="1" applyAlignment="1">
      <alignment horizontal="center"/>
    </xf>
    <xf numFmtId="188" fontId="0" fillId="0" borderId="27" xfId="17" applyNumberFormat="1" applyBorder="1" applyAlignment="1">
      <alignment/>
    </xf>
    <xf numFmtId="188" fontId="0" fillId="0" borderId="32" xfId="17" applyNumberForma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71" fontId="0" fillId="0" borderId="8" xfId="0" applyNumberFormat="1" applyBorder="1" applyAlignment="1">
      <alignment/>
    </xf>
    <xf numFmtId="168" fontId="0" fillId="2" borderId="9" xfId="22" applyFill="1" applyBorder="1" applyAlignment="1">
      <alignment/>
    </xf>
    <xf numFmtId="171" fontId="0" fillId="0" borderId="9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31" xfId="0" applyNumberFormat="1" applyBorder="1" applyAlignment="1">
      <alignment/>
    </xf>
    <xf numFmtId="168" fontId="0" fillId="2" borderId="23" xfId="22" applyFill="1" applyBorder="1" applyAlignment="1">
      <alignment/>
    </xf>
    <xf numFmtId="171" fontId="0" fillId="0" borderId="33" xfId="0" applyNumberFormat="1" applyBorder="1" applyAlignment="1">
      <alignment/>
    </xf>
    <xf numFmtId="171" fontId="0" fillId="0" borderId="34" xfId="0" applyNumberFormat="1" applyBorder="1" applyAlignment="1">
      <alignment/>
    </xf>
    <xf numFmtId="168" fontId="0" fillId="2" borderId="11" xfId="22" applyFill="1" applyBorder="1" applyAlignment="1">
      <alignment/>
    </xf>
    <xf numFmtId="171" fontId="0" fillId="0" borderId="22" xfId="0" applyNumberFormat="1" applyBorder="1" applyAlignment="1">
      <alignment/>
    </xf>
    <xf numFmtId="168" fontId="0" fillId="2" borderId="15" xfId="22" applyFill="1" applyBorder="1" applyAlignment="1">
      <alignment/>
    </xf>
    <xf numFmtId="168" fontId="0" fillId="2" borderId="7" xfId="22" applyFill="1" applyBorder="1" applyAlignment="1">
      <alignment/>
    </xf>
    <xf numFmtId="168" fontId="0" fillId="2" borderId="16" xfId="22" applyFill="1" applyBorder="1" applyAlignment="1">
      <alignment/>
    </xf>
    <xf numFmtId="168" fontId="0" fillId="2" borderId="0" xfId="22" applyFill="1" applyAlignment="1">
      <alignment/>
    </xf>
    <xf numFmtId="187" fontId="0" fillId="2" borderId="0" xfId="22" applyNumberFormat="1" applyFill="1" applyAlignment="1">
      <alignment/>
    </xf>
    <xf numFmtId="9" fontId="0" fillId="0" borderId="8" xfId="20" applyNumberFormat="1" applyBorder="1" applyAlignment="1">
      <alignment horizontal="center"/>
    </xf>
    <xf numFmtId="168" fontId="0" fillId="2" borderId="13" xfId="22" applyFill="1" applyBorder="1" applyAlignment="1">
      <alignment/>
    </xf>
    <xf numFmtId="168" fontId="0" fillId="2" borderId="1" xfId="22" applyFill="1" applyBorder="1" applyAlignment="1">
      <alignment/>
    </xf>
    <xf numFmtId="168" fontId="0" fillId="2" borderId="4" xfId="22" applyFill="1" applyBorder="1" applyAlignment="1">
      <alignment/>
    </xf>
    <xf numFmtId="187" fontId="0" fillId="2" borderId="4" xfId="22" applyNumberFormat="1" applyFill="1" applyBorder="1" applyAlignment="1">
      <alignment/>
    </xf>
    <xf numFmtId="9" fontId="0" fillId="0" borderId="10" xfId="20" applyNumberFormat="1" applyBorder="1" applyAlignment="1">
      <alignment horizontal="center"/>
    </xf>
    <xf numFmtId="187" fontId="0" fillId="2" borderId="16" xfId="22" applyNumberFormat="1" applyFill="1" applyBorder="1" applyAlignment="1">
      <alignment/>
    </xf>
    <xf numFmtId="9" fontId="0" fillId="0" borderId="9" xfId="20" applyNumberFormat="1" applyBorder="1" applyAlignment="1">
      <alignment horizontal="center"/>
    </xf>
    <xf numFmtId="168" fontId="0" fillId="2" borderId="0" xfId="22" applyFill="1" applyBorder="1" applyAlignment="1">
      <alignment/>
    </xf>
    <xf numFmtId="195" fontId="0" fillId="0" borderId="8" xfId="19" applyNumberFormat="1" applyBorder="1" applyAlignment="1">
      <alignment horizontal="center"/>
    </xf>
    <xf numFmtId="195" fontId="0" fillId="0" borderId="22" xfId="19" applyNumberFormat="1" applyBorder="1" applyAlignment="1">
      <alignment horizontal="center"/>
    </xf>
    <xf numFmtId="0" fontId="6" fillId="0" borderId="22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9" fillId="0" borderId="0" xfId="2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quotePrefix="1">
      <alignment/>
    </xf>
    <xf numFmtId="188" fontId="0" fillId="0" borderId="0" xfId="17" applyAlignment="1">
      <alignment/>
    </xf>
    <xf numFmtId="0" fontId="0" fillId="3" borderId="0" xfId="0" applyFill="1" applyAlignment="1">
      <alignment/>
    </xf>
    <xf numFmtId="17" fontId="0" fillId="0" borderId="0" xfId="0" applyNumberFormat="1" applyAlignment="1">
      <alignment/>
    </xf>
    <xf numFmtId="9" fontId="0" fillId="0" borderId="0" xfId="20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0" xfId="0" applyFont="1" applyBorder="1" applyAlignment="1">
      <alignment/>
    </xf>
    <xf numFmtId="188" fontId="0" fillId="0" borderId="0" xfId="17" applyAlignment="1">
      <alignment/>
    </xf>
    <xf numFmtId="9" fontId="0" fillId="0" borderId="0" xfId="20" applyFont="1" applyAlignment="1">
      <alignment/>
    </xf>
    <xf numFmtId="188" fontId="11" fillId="3" borderId="0" xfId="17" applyFont="1" applyFill="1" applyBorder="1" applyAlignment="1">
      <alignment/>
    </xf>
    <xf numFmtId="168" fontId="1" fillId="3" borderId="0" xfId="22" applyFont="1" applyFill="1" applyAlignment="1">
      <alignment/>
    </xf>
    <xf numFmtId="0" fontId="6" fillId="3" borderId="18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168" fontId="13" fillId="3" borderId="7" xfId="22" applyFont="1" applyFill="1" applyBorder="1" applyAlignment="1">
      <alignment/>
    </xf>
    <xf numFmtId="0" fontId="14" fillId="3" borderId="22" xfId="0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168" fontId="13" fillId="3" borderId="0" xfId="22" applyFont="1" applyFill="1" applyAlignment="1">
      <alignment/>
    </xf>
    <xf numFmtId="188" fontId="14" fillId="4" borderId="19" xfId="17" applyNumberFormat="1" applyFont="1" applyFill="1" applyBorder="1" applyAlignment="1">
      <alignment/>
    </xf>
    <xf numFmtId="188" fontId="14" fillId="4" borderId="2" xfId="17" applyNumberFormat="1" applyFont="1" applyFill="1" applyBorder="1" applyAlignment="1">
      <alignment/>
    </xf>
    <xf numFmtId="188" fontId="14" fillId="4" borderId="3" xfId="17" applyNumberFormat="1" applyFont="1" applyFill="1" applyBorder="1" applyAlignment="1">
      <alignment/>
    </xf>
    <xf numFmtId="0" fontId="14" fillId="4" borderId="0" xfId="0" applyFont="1" applyFill="1" applyBorder="1" applyAlignment="1">
      <alignment/>
    </xf>
    <xf numFmtId="168" fontId="15" fillId="4" borderId="23" xfId="22" applyFont="1" applyFill="1" applyBorder="1" applyAlignment="1">
      <alignment/>
    </xf>
    <xf numFmtId="188" fontId="14" fillId="4" borderId="27" xfId="17" applyNumberFormat="1" applyFont="1" applyFill="1" applyBorder="1" applyAlignment="1">
      <alignment/>
    </xf>
    <xf numFmtId="188" fontId="14" fillId="4" borderId="25" xfId="17" applyNumberFormat="1" applyFont="1" applyFill="1" applyBorder="1" applyAlignment="1">
      <alignment/>
    </xf>
    <xf numFmtId="188" fontId="14" fillId="4" borderId="26" xfId="17" applyNumberFormat="1" applyFont="1" applyFill="1" applyBorder="1" applyAlignment="1">
      <alignment/>
    </xf>
    <xf numFmtId="188" fontId="14" fillId="5" borderId="19" xfId="17" applyNumberFormat="1" applyFont="1" applyFill="1" applyBorder="1" applyAlignment="1">
      <alignment/>
    </xf>
    <xf numFmtId="188" fontId="14" fillId="5" borderId="2" xfId="17" applyNumberFormat="1" applyFont="1" applyFill="1" applyBorder="1" applyAlignment="1">
      <alignment/>
    </xf>
    <xf numFmtId="188" fontId="14" fillId="5" borderId="3" xfId="17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168" fontId="15" fillId="5" borderId="23" xfId="22" applyFont="1" applyFill="1" applyBorder="1" applyAlignment="1">
      <alignment/>
    </xf>
    <xf numFmtId="188" fontId="14" fillId="5" borderId="27" xfId="17" applyNumberFormat="1" applyFont="1" applyFill="1" applyBorder="1" applyAlignment="1">
      <alignment/>
    </xf>
    <xf numFmtId="188" fontId="14" fillId="5" borderId="25" xfId="17" applyNumberFormat="1" applyFont="1" applyFill="1" applyBorder="1" applyAlignment="1">
      <alignment/>
    </xf>
    <xf numFmtId="188" fontId="14" fillId="5" borderId="26" xfId="17" applyNumberFormat="1" applyFont="1" applyFill="1" applyBorder="1" applyAlignment="1">
      <alignment/>
    </xf>
    <xf numFmtId="188" fontId="14" fillId="6" borderId="19" xfId="17" applyNumberFormat="1" applyFont="1" applyFill="1" applyBorder="1" applyAlignment="1">
      <alignment/>
    </xf>
    <xf numFmtId="188" fontId="14" fillId="6" borderId="2" xfId="17" applyNumberFormat="1" applyFont="1" applyFill="1" applyBorder="1" applyAlignment="1">
      <alignment/>
    </xf>
    <xf numFmtId="188" fontId="14" fillId="6" borderId="3" xfId="17" applyNumberFormat="1" applyFont="1" applyFill="1" applyBorder="1" applyAlignment="1">
      <alignment/>
    </xf>
    <xf numFmtId="0" fontId="14" fillId="6" borderId="0" xfId="0" applyFont="1" applyFill="1" applyBorder="1" applyAlignment="1">
      <alignment/>
    </xf>
    <xf numFmtId="168" fontId="15" fillId="6" borderId="23" xfId="22" applyFont="1" applyFill="1" applyBorder="1" applyAlignment="1">
      <alignment/>
    </xf>
    <xf numFmtId="188" fontId="14" fillId="6" borderId="27" xfId="17" applyNumberFormat="1" applyFont="1" applyFill="1" applyBorder="1" applyAlignment="1">
      <alignment/>
    </xf>
    <xf numFmtId="188" fontId="14" fillId="6" borderId="25" xfId="17" applyNumberFormat="1" applyFont="1" applyFill="1" applyBorder="1" applyAlignment="1">
      <alignment/>
    </xf>
    <xf numFmtId="188" fontId="14" fillId="6" borderId="26" xfId="17" applyNumberFormat="1" applyFont="1" applyFill="1" applyBorder="1" applyAlignment="1">
      <alignment/>
    </xf>
    <xf numFmtId="188" fontId="14" fillId="7" borderId="19" xfId="17" applyNumberFormat="1" applyFont="1" applyFill="1" applyBorder="1" applyAlignment="1">
      <alignment/>
    </xf>
    <xf numFmtId="188" fontId="14" fillId="7" borderId="2" xfId="17" applyNumberFormat="1" applyFont="1" applyFill="1" applyBorder="1" applyAlignment="1">
      <alignment/>
    </xf>
    <xf numFmtId="188" fontId="14" fillId="7" borderId="3" xfId="17" applyNumberFormat="1" applyFont="1" applyFill="1" applyBorder="1" applyAlignment="1">
      <alignment/>
    </xf>
    <xf numFmtId="0" fontId="14" fillId="7" borderId="0" xfId="0" applyFont="1" applyFill="1" applyBorder="1" applyAlignment="1">
      <alignment/>
    </xf>
    <xf numFmtId="168" fontId="15" fillId="7" borderId="23" xfId="22" applyFont="1" applyFill="1" applyBorder="1" applyAlignment="1">
      <alignment/>
    </xf>
    <xf numFmtId="188" fontId="14" fillId="7" borderId="27" xfId="17" applyNumberFormat="1" applyFont="1" applyFill="1" applyBorder="1" applyAlignment="1">
      <alignment/>
    </xf>
    <xf numFmtId="188" fontId="14" fillId="7" borderId="25" xfId="17" applyNumberFormat="1" applyFont="1" applyFill="1" applyBorder="1" applyAlignment="1">
      <alignment/>
    </xf>
    <xf numFmtId="188" fontId="14" fillId="7" borderId="26" xfId="17" applyNumberFormat="1" applyFont="1" applyFill="1" applyBorder="1" applyAlignment="1">
      <alignment/>
    </xf>
    <xf numFmtId="188" fontId="14" fillId="8" borderId="19" xfId="17" applyNumberFormat="1" applyFont="1" applyFill="1" applyBorder="1" applyAlignment="1">
      <alignment/>
    </xf>
    <xf numFmtId="188" fontId="14" fillId="8" borderId="2" xfId="17" applyNumberFormat="1" applyFont="1" applyFill="1" applyBorder="1" applyAlignment="1">
      <alignment/>
    </xf>
    <xf numFmtId="188" fontId="14" fillId="8" borderId="3" xfId="17" applyNumberFormat="1" applyFont="1" applyFill="1" applyBorder="1" applyAlignment="1">
      <alignment/>
    </xf>
    <xf numFmtId="0" fontId="14" fillId="8" borderId="0" xfId="0" applyFont="1" applyFill="1" applyBorder="1" applyAlignment="1">
      <alignment/>
    </xf>
    <xf numFmtId="168" fontId="15" fillId="8" borderId="23" xfId="22" applyFont="1" applyFill="1" applyBorder="1" applyAlignment="1">
      <alignment/>
    </xf>
    <xf numFmtId="188" fontId="14" fillId="8" borderId="27" xfId="17" applyNumberFormat="1" applyFont="1" applyFill="1" applyBorder="1" applyAlignment="1">
      <alignment/>
    </xf>
    <xf numFmtId="188" fontId="14" fillId="8" borderId="25" xfId="17" applyNumberFormat="1" applyFont="1" applyFill="1" applyBorder="1" applyAlignment="1">
      <alignment/>
    </xf>
    <xf numFmtId="188" fontId="14" fillId="8" borderId="26" xfId="17" applyNumberFormat="1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7" borderId="17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3" fillId="8" borderId="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14" fillId="3" borderId="0" xfId="0" applyFont="1" applyFill="1" applyBorder="1" applyAlignment="1">
      <alignment vertical="center"/>
    </xf>
    <xf numFmtId="168" fontId="15" fillId="3" borderId="23" xfId="22" applyFont="1" applyFill="1" applyBorder="1" applyAlignment="1">
      <alignment vertical="center"/>
    </xf>
    <xf numFmtId="188" fontId="14" fillId="4" borderId="19" xfId="17" applyNumberFormat="1" applyFont="1" applyFill="1" applyBorder="1" applyAlignment="1">
      <alignment vertical="center"/>
    </xf>
    <xf numFmtId="188" fontId="14" fillId="4" borderId="2" xfId="17" applyNumberFormat="1" applyFont="1" applyFill="1" applyBorder="1" applyAlignment="1">
      <alignment vertical="center"/>
    </xf>
    <xf numFmtId="188" fontId="14" fillId="4" borderId="3" xfId="17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168" fontId="15" fillId="4" borderId="23" xfId="22" applyFont="1" applyFill="1" applyBorder="1" applyAlignment="1">
      <alignment vertical="center"/>
    </xf>
    <xf numFmtId="0" fontId="14" fillId="0" borderId="0" xfId="0" applyFont="1" applyAlignment="1">
      <alignment/>
    </xf>
    <xf numFmtId="188" fontId="14" fillId="5" borderId="19" xfId="17" applyNumberFormat="1" applyFont="1" applyFill="1" applyBorder="1" applyAlignment="1">
      <alignment vertical="center"/>
    </xf>
    <xf numFmtId="188" fontId="14" fillId="5" borderId="2" xfId="17" applyNumberFormat="1" applyFont="1" applyFill="1" applyBorder="1" applyAlignment="1">
      <alignment vertical="center"/>
    </xf>
    <xf numFmtId="188" fontId="14" fillId="5" borderId="3" xfId="17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68" fontId="15" fillId="5" borderId="23" xfId="22" applyFont="1" applyFill="1" applyBorder="1" applyAlignment="1">
      <alignment vertical="center"/>
    </xf>
    <xf numFmtId="188" fontId="14" fillId="6" borderId="19" xfId="17" applyNumberFormat="1" applyFont="1" applyFill="1" applyBorder="1" applyAlignment="1">
      <alignment vertical="center"/>
    </xf>
    <xf numFmtId="188" fontId="14" fillId="6" borderId="2" xfId="17" applyNumberFormat="1" applyFont="1" applyFill="1" applyBorder="1" applyAlignment="1">
      <alignment vertical="center"/>
    </xf>
    <xf numFmtId="188" fontId="14" fillId="6" borderId="3" xfId="17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168" fontId="15" fillId="6" borderId="23" xfId="22" applyFont="1" applyFill="1" applyBorder="1" applyAlignment="1">
      <alignment vertical="center"/>
    </xf>
    <xf numFmtId="188" fontId="14" fillId="6" borderId="27" xfId="17" applyNumberFormat="1" applyFont="1" applyFill="1" applyBorder="1" applyAlignment="1">
      <alignment vertical="center"/>
    </xf>
    <xf numFmtId="188" fontId="14" fillId="6" borderId="25" xfId="17" applyNumberFormat="1" applyFont="1" applyFill="1" applyBorder="1" applyAlignment="1">
      <alignment vertical="center"/>
    </xf>
    <xf numFmtId="188" fontId="14" fillId="6" borderId="26" xfId="17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8" xfId="0" applyFont="1" applyFill="1" applyBorder="1" applyAlignment="1" quotePrefix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28" xfId="0" applyFont="1" applyFill="1" applyBorder="1" applyAlignment="1" quotePrefix="1">
      <alignment vertical="center"/>
    </xf>
    <xf numFmtId="0" fontId="2" fillId="5" borderId="11" xfId="0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28" xfId="0" applyFont="1" applyFill="1" applyBorder="1" applyAlignment="1">
      <alignment vertical="center"/>
    </xf>
    <xf numFmtId="0" fontId="2" fillId="6" borderId="28" xfId="0" applyFont="1" applyFill="1" applyBorder="1" applyAlignment="1" quotePrefix="1">
      <alignment vertical="center"/>
    </xf>
    <xf numFmtId="0" fontId="2" fillId="6" borderId="11" xfId="0" applyFont="1" applyFill="1" applyBorder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88" fontId="6" fillId="4" borderId="19" xfId="17" applyNumberFormat="1" applyFont="1" applyFill="1" applyBorder="1" applyAlignment="1">
      <alignment/>
    </xf>
    <xf numFmtId="188" fontId="6" fillId="4" borderId="2" xfId="17" applyNumberFormat="1" applyFont="1" applyFill="1" applyBorder="1" applyAlignment="1">
      <alignment/>
    </xf>
    <xf numFmtId="188" fontId="6" fillId="4" borderId="3" xfId="17" applyNumberFormat="1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68" fontId="13" fillId="4" borderId="4" xfId="22" applyFont="1" applyFill="1" applyBorder="1" applyAlignment="1">
      <alignment/>
    </xf>
    <xf numFmtId="188" fontId="6" fillId="4" borderId="20" xfId="17" applyNumberFormat="1" applyFont="1" applyFill="1" applyBorder="1" applyAlignment="1">
      <alignment/>
    </xf>
    <xf numFmtId="188" fontId="6" fillId="4" borderId="5" xfId="17" applyNumberFormat="1" applyFont="1" applyFill="1" applyBorder="1" applyAlignment="1">
      <alignment/>
    </xf>
    <xf numFmtId="188" fontId="6" fillId="4" borderId="6" xfId="17" applyNumberFormat="1" applyFont="1" applyFill="1" applyBorder="1" applyAlignment="1">
      <alignment/>
    </xf>
    <xf numFmtId="188" fontId="6" fillId="5" borderId="19" xfId="17" applyNumberFormat="1" applyFont="1" applyFill="1" applyBorder="1" applyAlignment="1">
      <alignment/>
    </xf>
    <xf numFmtId="188" fontId="6" fillId="5" borderId="2" xfId="17" applyNumberFormat="1" applyFont="1" applyFill="1" applyBorder="1" applyAlignment="1">
      <alignment/>
    </xf>
    <xf numFmtId="188" fontId="6" fillId="5" borderId="3" xfId="17" applyNumberFormat="1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8" fontId="13" fillId="5" borderId="4" xfId="22" applyFont="1" applyFill="1" applyBorder="1" applyAlignment="1">
      <alignment/>
    </xf>
    <xf numFmtId="188" fontId="6" fillId="5" borderId="17" xfId="17" applyNumberFormat="1" applyFont="1" applyFill="1" applyBorder="1" applyAlignment="1">
      <alignment/>
    </xf>
    <xf numFmtId="188" fontId="6" fillId="5" borderId="1" xfId="17" applyNumberFormat="1" applyFont="1" applyFill="1" applyBorder="1" applyAlignment="1">
      <alignment/>
    </xf>
    <xf numFmtId="188" fontId="6" fillId="5" borderId="4" xfId="17" applyNumberFormat="1" applyFont="1" applyFill="1" applyBorder="1" applyAlignment="1">
      <alignment/>
    </xf>
    <xf numFmtId="188" fontId="6" fillId="5" borderId="20" xfId="17" applyNumberFormat="1" applyFont="1" applyFill="1" applyBorder="1" applyAlignment="1">
      <alignment/>
    </xf>
    <xf numFmtId="188" fontId="6" fillId="5" borderId="5" xfId="17" applyNumberFormat="1" applyFont="1" applyFill="1" applyBorder="1" applyAlignment="1">
      <alignment/>
    </xf>
    <xf numFmtId="188" fontId="6" fillId="5" borderId="6" xfId="17" applyNumberFormat="1" applyFont="1" applyFill="1" applyBorder="1" applyAlignment="1">
      <alignment/>
    </xf>
    <xf numFmtId="188" fontId="6" fillId="6" borderId="19" xfId="17" applyNumberFormat="1" applyFont="1" applyFill="1" applyBorder="1" applyAlignment="1">
      <alignment/>
    </xf>
    <xf numFmtId="188" fontId="6" fillId="6" borderId="2" xfId="17" applyNumberFormat="1" applyFont="1" applyFill="1" applyBorder="1" applyAlignment="1">
      <alignment/>
    </xf>
    <xf numFmtId="188" fontId="6" fillId="6" borderId="3" xfId="17" applyNumberFormat="1" applyFont="1" applyFill="1" applyBorder="1" applyAlignment="1">
      <alignment/>
    </xf>
    <xf numFmtId="0" fontId="6" fillId="6" borderId="17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168" fontId="13" fillId="6" borderId="4" xfId="22" applyFont="1" applyFill="1" applyBorder="1" applyAlignment="1">
      <alignment/>
    </xf>
    <xf numFmtId="188" fontId="6" fillId="6" borderId="17" xfId="17" applyNumberFormat="1" applyFont="1" applyFill="1" applyBorder="1" applyAlignment="1">
      <alignment/>
    </xf>
    <xf numFmtId="188" fontId="6" fillId="6" borderId="1" xfId="17" applyNumberFormat="1" applyFont="1" applyFill="1" applyBorder="1" applyAlignment="1">
      <alignment/>
    </xf>
    <xf numFmtId="188" fontId="6" fillId="6" borderId="4" xfId="17" applyNumberFormat="1" applyFont="1" applyFill="1" applyBorder="1" applyAlignment="1">
      <alignment/>
    </xf>
    <xf numFmtId="188" fontId="6" fillId="6" borderId="20" xfId="17" applyNumberFormat="1" applyFont="1" applyFill="1" applyBorder="1" applyAlignment="1">
      <alignment/>
    </xf>
    <xf numFmtId="188" fontId="6" fillId="6" borderId="5" xfId="17" applyNumberFormat="1" applyFont="1" applyFill="1" applyBorder="1" applyAlignment="1">
      <alignment/>
    </xf>
    <xf numFmtId="188" fontId="6" fillId="6" borderId="6" xfId="17" applyNumberFormat="1" applyFont="1" applyFill="1" applyBorder="1" applyAlignment="1">
      <alignment/>
    </xf>
    <xf numFmtId="188" fontId="6" fillId="7" borderId="19" xfId="17" applyNumberFormat="1" applyFont="1" applyFill="1" applyBorder="1" applyAlignment="1">
      <alignment/>
    </xf>
    <xf numFmtId="188" fontId="6" fillId="7" borderId="2" xfId="17" applyNumberFormat="1" applyFont="1" applyFill="1" applyBorder="1" applyAlignment="1">
      <alignment/>
    </xf>
    <xf numFmtId="188" fontId="6" fillId="7" borderId="3" xfId="17" applyNumberFormat="1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168" fontId="13" fillId="7" borderId="4" xfId="22" applyFont="1" applyFill="1" applyBorder="1" applyAlignment="1">
      <alignment/>
    </xf>
    <xf numFmtId="188" fontId="6" fillId="7" borderId="17" xfId="17" applyNumberFormat="1" applyFont="1" applyFill="1" applyBorder="1" applyAlignment="1">
      <alignment/>
    </xf>
    <xf numFmtId="188" fontId="6" fillId="7" borderId="1" xfId="17" applyNumberFormat="1" applyFont="1" applyFill="1" applyBorder="1" applyAlignment="1">
      <alignment/>
    </xf>
    <xf numFmtId="188" fontId="6" fillId="7" borderId="4" xfId="17" applyNumberFormat="1" applyFont="1" applyFill="1" applyBorder="1" applyAlignment="1">
      <alignment/>
    </xf>
    <xf numFmtId="188" fontId="6" fillId="7" borderId="20" xfId="17" applyNumberFormat="1" applyFont="1" applyFill="1" applyBorder="1" applyAlignment="1">
      <alignment/>
    </xf>
    <xf numFmtId="188" fontId="6" fillId="7" borderId="5" xfId="17" applyNumberFormat="1" applyFont="1" applyFill="1" applyBorder="1" applyAlignment="1">
      <alignment/>
    </xf>
    <xf numFmtId="188" fontId="6" fillId="7" borderId="6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3" borderId="0" xfId="0" applyFont="1" applyFill="1" applyBorder="1" applyAlignment="1">
      <alignment/>
    </xf>
    <xf numFmtId="168" fontId="13" fillId="3" borderId="23" xfId="22" applyFont="1" applyFill="1" applyBorder="1" applyAlignment="1">
      <alignment/>
    </xf>
    <xf numFmtId="188" fontId="6" fillId="4" borderId="31" xfId="17" applyNumberFormat="1" applyFont="1" applyFill="1" applyBorder="1" applyAlignment="1">
      <alignment/>
    </xf>
    <xf numFmtId="168" fontId="13" fillId="3" borderId="16" xfId="22" applyFont="1" applyFill="1" applyBorder="1" applyAlignment="1">
      <alignment/>
    </xf>
    <xf numFmtId="188" fontId="6" fillId="5" borderId="31" xfId="17" applyNumberFormat="1" applyFont="1" applyFill="1" applyBorder="1" applyAlignment="1">
      <alignment/>
    </xf>
    <xf numFmtId="188" fontId="6" fillId="5" borderId="17" xfId="17" applyNumberFormat="1" applyFont="1" applyFill="1" applyBorder="1" applyAlignment="1" quotePrefix="1">
      <alignment horizontal="center"/>
    </xf>
    <xf numFmtId="188" fontId="6" fillId="5" borderId="1" xfId="17" applyNumberFormat="1" applyFont="1" applyFill="1" applyBorder="1" applyAlignment="1">
      <alignment horizontal="center"/>
    </xf>
    <xf numFmtId="188" fontId="6" fillId="5" borderId="4" xfId="17" applyNumberFormat="1" applyFont="1" applyFill="1" applyBorder="1" applyAlignment="1">
      <alignment horizontal="center"/>
    </xf>
    <xf numFmtId="188" fontId="6" fillId="6" borderId="31" xfId="17" applyNumberFormat="1" applyFont="1" applyFill="1" applyBorder="1" applyAlignment="1">
      <alignment/>
    </xf>
    <xf numFmtId="188" fontId="6" fillId="6" borderId="17" xfId="17" applyNumberFormat="1" applyFont="1" applyFill="1" applyBorder="1" applyAlignment="1" quotePrefix="1">
      <alignment horizontal="center"/>
    </xf>
    <xf numFmtId="188" fontId="6" fillId="6" borderId="1" xfId="17" applyNumberFormat="1" applyFont="1" applyFill="1" applyBorder="1" applyAlignment="1">
      <alignment horizontal="center"/>
    </xf>
    <xf numFmtId="188" fontId="6" fillId="6" borderId="4" xfId="17" applyNumberFormat="1" applyFont="1" applyFill="1" applyBorder="1" applyAlignment="1">
      <alignment horizontal="center"/>
    </xf>
    <xf numFmtId="188" fontId="6" fillId="7" borderId="31" xfId="17" applyNumberFormat="1" applyFont="1" applyFill="1" applyBorder="1" applyAlignment="1">
      <alignment/>
    </xf>
    <xf numFmtId="188" fontId="6" fillId="7" borderId="17" xfId="17" applyNumberFormat="1" applyFont="1" applyFill="1" applyBorder="1" applyAlignment="1" quotePrefix="1">
      <alignment horizontal="center"/>
    </xf>
    <xf numFmtId="188" fontId="6" fillId="7" borderId="1" xfId="17" applyNumberFormat="1" applyFont="1" applyFill="1" applyBorder="1" applyAlignment="1">
      <alignment horizontal="center"/>
    </xf>
    <xf numFmtId="188" fontId="6" fillId="7" borderId="4" xfId="17" applyNumberFormat="1" applyFont="1" applyFill="1" applyBorder="1" applyAlignment="1">
      <alignment horizontal="center"/>
    </xf>
    <xf numFmtId="188" fontId="6" fillId="7" borderId="27" xfId="17" applyNumberFormat="1" applyFont="1" applyFill="1" applyBorder="1" applyAlignment="1">
      <alignment/>
    </xf>
    <xf numFmtId="188" fontId="6" fillId="7" borderId="32" xfId="17" applyNumberFormat="1" applyFont="1" applyFill="1" applyBorder="1" applyAlignment="1">
      <alignment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 quotePrefix="1">
      <alignment horizontal="right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Fill="1" applyAlignment="1">
      <alignment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4" fillId="7" borderId="1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0" fillId="0" borderId="22" xfId="0" applyBorder="1" applyAlignment="1">
      <alignment horizontal="left" vertical="top"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203" fontId="6" fillId="0" borderId="22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Border="1" applyAlignment="1">
      <alignment horizontal="left" vertical="top"/>
    </xf>
    <xf numFmtId="0" fontId="0" fillId="0" borderId="32" xfId="0" applyBorder="1" applyAlignment="1">
      <alignment/>
    </xf>
    <xf numFmtId="188" fontId="6" fillId="0" borderId="22" xfId="17" applyFont="1" applyBorder="1" applyAlignment="1">
      <alignment/>
    </xf>
    <xf numFmtId="0" fontId="0" fillId="0" borderId="22" xfId="0" applyFont="1" applyFill="1" applyBorder="1" applyAlignment="1">
      <alignment vertical="top" wrapText="1"/>
    </xf>
    <xf numFmtId="188" fontId="6" fillId="0" borderId="22" xfId="17" applyFont="1" applyFill="1" applyBorder="1" applyAlignment="1">
      <alignment/>
    </xf>
    <xf numFmtId="0" fontId="0" fillId="0" borderId="29" xfId="0" applyBorder="1" applyAlignment="1">
      <alignment horizontal="left" vertical="top"/>
    </xf>
    <xf numFmtId="0" fontId="0" fillId="0" borderId="29" xfId="0" applyFont="1" applyFill="1" applyBorder="1" applyAlignment="1">
      <alignment vertical="top" wrapText="1"/>
    </xf>
    <xf numFmtId="188" fontId="6" fillId="0" borderId="29" xfId="17" applyFont="1" applyBorder="1" applyAlignment="1">
      <alignment/>
    </xf>
    <xf numFmtId="0" fontId="6" fillId="0" borderId="30" xfId="0" applyFont="1" applyBorder="1" applyAlignment="1">
      <alignment horizontal="left" vertical="top"/>
    </xf>
    <xf numFmtId="0" fontId="6" fillId="0" borderId="30" xfId="0" applyFont="1" applyBorder="1" applyAlignment="1">
      <alignment vertical="top" wrapText="1"/>
    </xf>
    <xf numFmtId="188" fontId="6" fillId="0" borderId="30" xfId="17" applyFont="1" applyBorder="1" applyAlignment="1">
      <alignment/>
    </xf>
    <xf numFmtId="188" fontId="0" fillId="0" borderId="22" xfId="17" applyFont="1" applyBorder="1" applyAlignment="1">
      <alignment/>
    </xf>
    <xf numFmtId="0" fontId="0" fillId="0" borderId="22" xfId="0" applyFont="1" applyBorder="1" applyAlignment="1">
      <alignment horizontal="left" vertical="top"/>
    </xf>
    <xf numFmtId="0" fontId="6" fillId="0" borderId="22" xfId="0" applyFont="1" applyFill="1" applyBorder="1" applyAlignment="1">
      <alignment vertical="top" wrapText="1"/>
    </xf>
    <xf numFmtId="44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22" xfId="0" applyFont="1" applyBorder="1" applyAlignment="1">
      <alignment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203" fontId="6" fillId="0" borderId="22" xfId="0" applyNumberFormat="1" applyFont="1" applyFill="1" applyBorder="1" applyAlignment="1">
      <alignment/>
    </xf>
    <xf numFmtId="0" fontId="0" fillId="0" borderId="40" xfId="0" applyFont="1" applyBorder="1" applyAlignment="1">
      <alignment horizontal="left" vertical="top"/>
    </xf>
    <xf numFmtId="0" fontId="0" fillId="0" borderId="40" xfId="0" applyFont="1" applyBorder="1" applyAlignment="1">
      <alignment/>
    </xf>
    <xf numFmtId="203" fontId="6" fillId="0" borderId="4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188" fontId="6" fillId="0" borderId="0" xfId="17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03" fontId="6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3" borderId="6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4" fillId="6" borderId="3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4" fillId="7" borderId="4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6" borderId="4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3" borderId="13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2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14" fillId="7" borderId="29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29" xfId="0" applyFont="1" applyFill="1" applyBorder="1" applyAlignment="1" quotePrefix="1">
      <alignment horizontal="center" vertical="center" textRotation="90" wrapText="1"/>
    </xf>
    <xf numFmtId="0" fontId="14" fillId="7" borderId="11" xfId="0" applyFont="1" applyFill="1" applyBorder="1" applyAlignment="1" quotePrefix="1">
      <alignment horizontal="center" vertical="center" textRotation="90" wrapText="1"/>
    </xf>
    <xf numFmtId="0" fontId="14" fillId="7" borderId="30" xfId="0" applyFont="1" applyFill="1" applyBorder="1" applyAlignment="1" quotePrefix="1">
      <alignment horizontal="center" vertical="center" textRotation="90" wrapText="1"/>
    </xf>
    <xf numFmtId="0" fontId="0" fillId="7" borderId="43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4" fillId="7" borderId="2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 quotePrefix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14" fillId="5" borderId="30" xfId="0" applyFont="1" applyFill="1" applyBorder="1" applyAlignment="1">
      <alignment horizontal="center" vertical="center" textRotation="90" wrapText="1"/>
    </xf>
    <xf numFmtId="0" fontId="0" fillId="5" borderId="43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4" fillId="5" borderId="2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4" fillId="6" borderId="29" xfId="0" applyFont="1" applyFill="1" applyBorder="1" applyAlignment="1" quotePrefix="1">
      <alignment horizontal="center" vertical="center" textRotation="90" wrapText="1"/>
    </xf>
    <xf numFmtId="0" fontId="14" fillId="6" borderId="11" xfId="0" applyFont="1" applyFill="1" applyBorder="1" applyAlignment="1">
      <alignment horizontal="center" vertical="center" textRotation="90" wrapText="1"/>
    </xf>
    <xf numFmtId="0" fontId="14" fillId="6" borderId="30" xfId="0" applyFont="1" applyFill="1" applyBorder="1" applyAlignment="1">
      <alignment horizontal="center" vertical="center" textRotation="90" wrapText="1"/>
    </xf>
    <xf numFmtId="0" fontId="0" fillId="6" borderId="43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4" fillId="6" borderId="29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4" fillId="4" borderId="29" xfId="0" applyFont="1" applyFill="1" applyBorder="1" applyAlignment="1" quotePrefix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textRotation="90" wrapText="1"/>
    </xf>
    <xf numFmtId="0" fontId="14" fillId="4" borderId="30" xfId="0" applyFont="1" applyFill="1" applyBorder="1" applyAlignment="1">
      <alignment horizontal="center" vertical="center" textRotation="90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4" fillId="8" borderId="29" xfId="0" applyFont="1" applyFill="1" applyBorder="1" applyAlignment="1" quotePrefix="1">
      <alignment horizontal="center" vertical="center" textRotation="90" wrapText="1"/>
    </xf>
    <xf numFmtId="0" fontId="14" fillId="8" borderId="11" xfId="0" applyFont="1" applyFill="1" applyBorder="1" applyAlignment="1">
      <alignment horizontal="center" vertical="center" textRotation="90" wrapText="1"/>
    </xf>
    <xf numFmtId="0" fontId="14" fillId="8" borderId="30" xfId="0" applyFont="1" applyFill="1" applyBorder="1" applyAlignment="1">
      <alignment horizontal="center" vertical="center" textRotation="90" wrapText="1"/>
    </xf>
    <xf numFmtId="0" fontId="14" fillId="8" borderId="41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0" fillId="8" borderId="43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4" fillId="8" borderId="29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textRotation="90"/>
    </xf>
    <xf numFmtId="0" fontId="14" fillId="7" borderId="11" xfId="0" applyFont="1" applyFill="1" applyBorder="1" applyAlignment="1">
      <alignment horizontal="center" vertical="center" textRotation="90"/>
    </xf>
    <xf numFmtId="0" fontId="14" fillId="7" borderId="30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6" fillId="6" borderId="41" xfId="0" applyFont="1" applyFill="1" applyBorder="1" applyAlignment="1">
      <alignment horizontal="center" vertical="center" textRotation="90"/>
    </xf>
    <xf numFmtId="0" fontId="6" fillId="6" borderId="21" xfId="0" applyFont="1" applyFill="1" applyBorder="1" applyAlignment="1">
      <alignment horizontal="center" vertical="center" textRotation="90"/>
    </xf>
    <xf numFmtId="0" fontId="6" fillId="6" borderId="35" xfId="0" applyFont="1" applyFill="1" applyBorder="1" applyAlignment="1">
      <alignment horizontal="center" vertical="center" textRotation="90"/>
    </xf>
    <xf numFmtId="0" fontId="6" fillId="5" borderId="41" xfId="0" applyFont="1" applyFill="1" applyBorder="1" applyAlignment="1">
      <alignment horizontal="center" vertical="center" textRotation="90"/>
    </xf>
    <xf numFmtId="0" fontId="6" fillId="5" borderId="21" xfId="0" applyFont="1" applyFill="1" applyBorder="1" applyAlignment="1">
      <alignment horizontal="center" vertical="center" textRotation="90"/>
    </xf>
    <xf numFmtId="0" fontId="6" fillId="5" borderId="35" xfId="0" applyFont="1" applyFill="1" applyBorder="1" applyAlignment="1">
      <alignment horizontal="center" vertical="center" textRotation="90"/>
    </xf>
    <xf numFmtId="0" fontId="6" fillId="4" borderId="41" xfId="0" applyFont="1" applyFill="1" applyBorder="1" applyAlignment="1">
      <alignment horizontal="center" vertical="center" textRotation="90"/>
    </xf>
    <xf numFmtId="0" fontId="6" fillId="4" borderId="21" xfId="0" applyFont="1" applyFill="1" applyBorder="1" applyAlignment="1">
      <alignment horizontal="center" vertical="center" textRotation="90"/>
    </xf>
    <xf numFmtId="0" fontId="6" fillId="4" borderId="35" xfId="0" applyFont="1" applyFill="1" applyBorder="1" applyAlignment="1">
      <alignment horizontal="center" vertical="center" textRotation="90"/>
    </xf>
    <xf numFmtId="0" fontId="14" fillId="3" borderId="50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wrapText="1"/>
    </xf>
    <xf numFmtId="0" fontId="12" fillId="3" borderId="45" xfId="0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9" xfId="0" applyFont="1" applyBorder="1" applyAlignment="1" quotePrefix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 textRotation="90" wrapText="1"/>
    </xf>
    <xf numFmtId="0" fontId="2" fillId="0" borderId="30" xfId="0" applyFont="1" applyBorder="1" applyAlignment="1" quotePrefix="1">
      <alignment horizontal="center" vertical="center" textRotation="90" wrapText="1"/>
    </xf>
    <xf numFmtId="0" fontId="0" fillId="0" borderId="41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 wrapText="1"/>
    </xf>
    <xf numFmtId="203" fontId="6" fillId="0" borderId="29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P28"/>
  <sheetViews>
    <sheetView showGridLines="0" tabSelected="1" zoomScale="130" zoomScaleNormal="130" workbookViewId="0" topLeftCell="A1">
      <selection activeCell="M22" sqref="M22"/>
    </sheetView>
  </sheetViews>
  <sheetFormatPr defaultColWidth="9.140625" defaultRowHeight="12.75"/>
  <cols>
    <col min="1" max="1" width="15.7109375" style="0" customWidth="1"/>
    <col min="2" max="2" width="6.7109375" style="7" customWidth="1"/>
    <col min="3" max="3" width="10.421875" style="0" bestFit="1" customWidth="1"/>
    <col min="4" max="4" width="9.7109375" style="0" bestFit="1" customWidth="1"/>
    <col min="5" max="5" width="10.57421875" style="0" bestFit="1" customWidth="1"/>
    <col min="6" max="8" width="3.7109375" style="0" bestFit="1" customWidth="1"/>
    <col min="9" max="9" width="4.7109375" style="0" bestFit="1" customWidth="1"/>
    <col min="10" max="10" width="10.421875" style="0" bestFit="1" customWidth="1"/>
    <col min="11" max="11" width="9.57421875" style="0" bestFit="1" customWidth="1"/>
    <col min="12" max="12" width="10.57421875" style="0" bestFit="1" customWidth="1"/>
    <col min="13" max="13" width="10.00390625" style="0" customWidth="1"/>
    <col min="14" max="14" width="9.28125" style="0" bestFit="1" customWidth="1"/>
    <col min="15" max="15" width="8.7109375" style="0" customWidth="1"/>
    <col min="16" max="16" width="9.8515625" style="0" bestFit="1" customWidth="1"/>
  </cols>
  <sheetData>
    <row r="3" spans="1:16" ht="12.75">
      <c r="A3" s="498">
        <f>ISTAT!B3</f>
        <v>2012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</row>
    <row r="4" spans="1:16" ht="12.75">
      <c r="A4" s="527" t="s">
        <v>25</v>
      </c>
      <c r="B4" s="527"/>
      <c r="C4" s="515" t="s">
        <v>28</v>
      </c>
      <c r="D4" s="516"/>
      <c r="E4" s="517"/>
      <c r="F4" s="515" t="s">
        <v>29</v>
      </c>
      <c r="G4" s="516"/>
      <c r="H4" s="516"/>
      <c r="I4" s="517"/>
      <c r="J4" s="515" t="s">
        <v>31</v>
      </c>
      <c r="K4" s="516"/>
      <c r="L4" s="517"/>
      <c r="M4" s="85" t="s">
        <v>32</v>
      </c>
      <c r="N4" s="528" t="s">
        <v>21</v>
      </c>
      <c r="O4" s="529"/>
      <c r="P4" s="530"/>
    </row>
    <row r="5" spans="1:16" ht="12.75">
      <c r="A5" s="503" t="s">
        <v>26</v>
      </c>
      <c r="B5" s="503" t="s">
        <v>27</v>
      </c>
      <c r="C5" s="518" t="s">
        <v>11</v>
      </c>
      <c r="D5" s="519"/>
      <c r="E5" s="520"/>
      <c r="F5" s="501" t="s">
        <v>13</v>
      </c>
      <c r="G5" s="500" t="s">
        <v>14</v>
      </c>
      <c r="H5" s="500" t="s">
        <v>15</v>
      </c>
      <c r="I5" s="504" t="s">
        <v>30</v>
      </c>
      <c r="J5" s="518" t="s">
        <v>11</v>
      </c>
      <c r="K5" s="519"/>
      <c r="L5" s="520"/>
      <c r="M5" s="523" t="s">
        <v>20</v>
      </c>
      <c r="N5" s="525" t="s">
        <v>33</v>
      </c>
      <c r="O5" s="494" t="s">
        <v>34</v>
      </c>
      <c r="P5" s="496" t="s">
        <v>35</v>
      </c>
    </row>
    <row r="6" spans="1:16" ht="12.75">
      <c r="A6" s="503"/>
      <c r="B6" s="503"/>
      <c r="C6" s="72" t="s">
        <v>8</v>
      </c>
      <c r="D6" s="75" t="s">
        <v>9</v>
      </c>
      <c r="E6" s="76" t="s">
        <v>10</v>
      </c>
      <c r="F6" s="499"/>
      <c r="G6" s="497"/>
      <c r="H6" s="497"/>
      <c r="I6" s="505"/>
      <c r="J6" s="72" t="s">
        <v>8</v>
      </c>
      <c r="K6" s="75" t="s">
        <v>9</v>
      </c>
      <c r="L6" s="76" t="s">
        <v>10</v>
      </c>
      <c r="M6" s="524"/>
      <c r="N6" s="526"/>
      <c r="O6" s="495"/>
      <c r="P6" s="493"/>
    </row>
    <row r="7" spans="1:16" s="7" customFormat="1" ht="12.75" hidden="1">
      <c r="A7" s="438"/>
      <c r="B7" s="438"/>
      <c r="C7" s="206">
        <v>8550</v>
      </c>
      <c r="D7" s="206">
        <v>9000</v>
      </c>
      <c r="E7" s="206">
        <v>17550</v>
      </c>
      <c r="F7" s="2"/>
      <c r="G7" s="2"/>
      <c r="H7" s="2"/>
      <c r="I7" s="3"/>
      <c r="J7" s="4"/>
      <c r="K7" s="4"/>
      <c r="L7" s="207"/>
      <c r="M7" s="4"/>
      <c r="N7" s="227"/>
      <c r="O7" s="227"/>
      <c r="P7" s="238">
        <v>4724.4988</v>
      </c>
    </row>
    <row r="8" spans="1:16" ht="19.5" customHeight="1">
      <c r="A8" s="509" t="s">
        <v>0</v>
      </c>
      <c r="B8" s="439" t="s">
        <v>4</v>
      </c>
      <c r="C8" s="35">
        <f>'On resid 1992'!C8*ISTAT!$A$1</f>
        <v>7.213886413907633</v>
      </c>
      <c r="D8" s="15">
        <f>'On resid 1992'!D8*ISTAT!$A$1</f>
        <v>7.5935560478483755</v>
      </c>
      <c r="E8" s="36">
        <f>'On resid 1992'!E8*ISTAT!$A$1</f>
        <v>14.80744246175601</v>
      </c>
      <c r="F8" s="47">
        <v>0.9</v>
      </c>
      <c r="G8" s="16">
        <v>1</v>
      </c>
      <c r="H8" s="16">
        <v>0.3</v>
      </c>
      <c r="I8" s="48">
        <v>0.27</v>
      </c>
      <c r="J8" s="57">
        <f>'On resid 1992'!J8*ISTAT!$A$1</f>
        <v>1.9477493317550612</v>
      </c>
      <c r="K8" s="17">
        <f>'On resid 1992'!K8*ISTAT!$A$1</f>
        <v>2.0502601329190613</v>
      </c>
      <c r="L8" s="58">
        <f>'On resid 1992'!L8*ISTAT!$A$1</f>
        <v>3.9980094646741224</v>
      </c>
      <c r="M8" s="208">
        <v>0</v>
      </c>
      <c r="N8" s="364">
        <f>'On resid 1992'!N8*ISTAT!$A$1</f>
        <v>1.9440914990941602</v>
      </c>
      <c r="O8" s="365">
        <f>'On resid 1992'!O8*ISTAT!$A$1</f>
        <v>2.042112919216555</v>
      </c>
      <c r="P8" s="366">
        <f>'On resid 1992'!P8*ISTAT!$A$1</f>
        <v>3.9862044183107153</v>
      </c>
    </row>
    <row r="9" spans="1:16" s="7" customFormat="1" ht="19.5" customHeight="1" hidden="1">
      <c r="A9" s="510"/>
      <c r="B9" s="440"/>
      <c r="C9" s="209">
        <f>'On resid 1992'!C9*ISTAT!$A$1</f>
        <v>9802.142012239463</v>
      </c>
      <c r="D9" s="210">
        <f>'On resid 1992'!D9*ISTAT!$A$1</f>
        <v>14703.213018359196</v>
      </c>
      <c r="E9" s="211">
        <f>'On resid 1992'!E9*ISTAT!$A$1</f>
        <v>24505.355030598657</v>
      </c>
      <c r="F9" s="49"/>
      <c r="G9" s="13"/>
      <c r="H9" s="13"/>
      <c r="I9" s="50"/>
      <c r="J9" s="59">
        <f>'On resid 1992'!J9*ISTAT!$A$1</f>
        <v>0</v>
      </c>
      <c r="K9" s="14">
        <f>'On resid 1992'!K9*ISTAT!$A$1</f>
        <v>0</v>
      </c>
      <c r="L9" s="212">
        <f>'On resid 1992'!L9*ISTAT!$A$1</f>
        <v>0</v>
      </c>
      <c r="M9" s="79"/>
      <c r="N9" s="367">
        <f>'On resid 1992'!N9*ISTAT!$A$1</f>
        <v>0</v>
      </c>
      <c r="O9" s="368">
        <f>'On resid 1992'!O9*ISTAT!$A$1</f>
        <v>0</v>
      </c>
      <c r="P9" s="369">
        <f>'On resid 1992'!P9*ISTAT!$A$1</f>
        <v>6611.225074056885</v>
      </c>
    </row>
    <row r="10" spans="1:16" ht="19.5" customHeight="1">
      <c r="A10" s="511"/>
      <c r="B10" s="441" t="s">
        <v>5</v>
      </c>
      <c r="C10" s="39">
        <f>'On resid 1992'!C10*ISTAT!$A$1</f>
        <v>5.062316242221071</v>
      </c>
      <c r="D10" s="21">
        <f>'On resid 1992'!D10*ISTAT!$A$1</f>
        <v>7.5935560478483755</v>
      </c>
      <c r="E10" s="40">
        <f>'On resid 1992'!E10*ISTAT!$A$1</f>
        <v>12.656035659102983</v>
      </c>
      <c r="F10" s="51">
        <v>0.9</v>
      </c>
      <c r="G10" s="22">
        <v>1</v>
      </c>
      <c r="H10" s="22">
        <v>0.3</v>
      </c>
      <c r="I10" s="52">
        <v>0.27</v>
      </c>
      <c r="J10" s="61">
        <f>'On resid 1992'!J10*ISTAT!$A$1</f>
        <v>1.3668253853996892</v>
      </c>
      <c r="K10" s="23">
        <f>'On resid 1992'!K10*ISTAT!$A$1</f>
        <v>2.0502601329190613</v>
      </c>
      <c r="L10" s="62">
        <f>'On resid 1992'!L10*ISTAT!$A$1</f>
        <v>3.4171296279578054</v>
      </c>
      <c r="M10" s="213">
        <v>0</v>
      </c>
      <c r="N10" s="370">
        <f>'On resid 1992'!N10*ISTAT!$A$1</f>
        <v>1.3722998817135248</v>
      </c>
      <c r="O10" s="371">
        <f>'On resid 1992'!O10*ISTAT!$A$1</f>
        <v>2.042112919216555</v>
      </c>
      <c r="P10" s="372">
        <f>'On resid 1992'!P10*ISTAT!$A$1</f>
        <v>3.4144128009300796</v>
      </c>
    </row>
    <row r="11" spans="1:16" s="7" customFormat="1" ht="19.5" customHeight="1" hidden="1">
      <c r="A11" s="438"/>
      <c r="B11" s="442"/>
      <c r="C11" s="203">
        <f>'On resid 1992'!C11*ISTAT!$A$1</f>
        <v>13968.052367441236</v>
      </c>
      <c r="D11" s="204">
        <f>'On resid 1992'!D11*ISTAT!$A$1</f>
        <v>14703.213018359196</v>
      </c>
      <c r="E11" s="205">
        <f>'On resid 1992'!E11*ISTAT!$A$1</f>
        <v>28671.26538580043</v>
      </c>
      <c r="F11" s="53"/>
      <c r="G11" s="27"/>
      <c r="H11" s="27"/>
      <c r="I11" s="54"/>
      <c r="J11" s="63">
        <f>'On resid 1992'!J11*ISTAT!$A$1</f>
        <v>0</v>
      </c>
      <c r="K11" s="28">
        <f>'On resid 1992'!K11*ISTAT!$A$1</f>
        <v>0</v>
      </c>
      <c r="L11" s="214">
        <f>'On resid 1992'!L11*ISTAT!$A$1</f>
        <v>0</v>
      </c>
      <c r="M11" s="81"/>
      <c r="N11" s="239">
        <f>'On resid 1992'!N11*ISTAT!$A$1</f>
        <v>0</v>
      </c>
      <c r="O11" s="240">
        <f>'On resid 1992'!O11*ISTAT!$A$1</f>
        <v>0</v>
      </c>
      <c r="P11" s="241">
        <f>'On resid 1992'!P11*ISTAT!$A$1</f>
        <v>10312.24580929447</v>
      </c>
    </row>
    <row r="12" spans="1:16" ht="19.5" customHeight="1">
      <c r="A12" s="512" t="s">
        <v>1</v>
      </c>
      <c r="B12" s="443"/>
      <c r="C12" s="35">
        <f>'On resid 1992'!C12*ISTAT!$A$1</f>
        <v>7.213886413907633</v>
      </c>
      <c r="D12" s="15">
        <f>'On resid 1992'!D12*ISTAT!$A$1</f>
        <v>7.5935560478483755</v>
      </c>
      <c r="E12" s="36">
        <f>'On resid 1992'!E12*ISTAT!$A$1</f>
        <v>14.80744246175601</v>
      </c>
      <c r="F12" s="47">
        <v>0.9</v>
      </c>
      <c r="G12" s="16">
        <v>1</v>
      </c>
      <c r="H12" s="16">
        <v>0.4</v>
      </c>
      <c r="I12" s="48">
        <v>0.36</v>
      </c>
      <c r="J12" s="57">
        <f>'On resid 1992'!J12*ISTAT!$A$1</f>
        <v>2.5969991090067484</v>
      </c>
      <c r="K12" s="17">
        <f>'On resid 1992'!K12*ISTAT!$A$1</f>
        <v>2.7336801772254153</v>
      </c>
      <c r="L12" s="58">
        <f>'On resid 1992'!L12*ISTAT!$A$1</f>
        <v>5.330679286232164</v>
      </c>
      <c r="M12" s="208">
        <v>0</v>
      </c>
      <c r="N12" s="373">
        <f>'On resid 1992'!N12*ISTAT!$A$1</f>
        <v>2.597567633243458</v>
      </c>
      <c r="O12" s="374">
        <f>'On resid 1992'!O12*ISTAT!$A$1</f>
        <v>2.7282628600733174</v>
      </c>
      <c r="P12" s="375">
        <f>'On resid 1992'!P12*ISTAT!$A$1</f>
        <v>5.325830493316775</v>
      </c>
    </row>
    <row r="13" spans="1:16" ht="19.5" customHeight="1" hidden="1">
      <c r="A13" s="513"/>
      <c r="B13" s="444"/>
      <c r="C13" s="209">
        <f>'On resid 1992'!C13*ISTAT!$A$1</f>
        <v>0</v>
      </c>
      <c r="D13" s="210">
        <f>'On resid 1992'!D13*ISTAT!$A$1</f>
        <v>0</v>
      </c>
      <c r="E13" s="211">
        <f>'On resid 1992'!E13*ISTAT!$A$1</f>
        <v>0</v>
      </c>
      <c r="F13" s="49"/>
      <c r="G13" s="13"/>
      <c r="H13" s="13"/>
      <c r="I13" s="50"/>
      <c r="J13" s="59">
        <f>'On resid 1992'!J13*ISTAT!$A$1</f>
        <v>0</v>
      </c>
      <c r="K13" s="14">
        <f>'On resid 1992'!K13*ISTAT!$A$1</f>
        <v>0</v>
      </c>
      <c r="L13" s="212">
        <f>'On resid 1992'!L13*ISTAT!$A$1</f>
        <v>0</v>
      </c>
      <c r="M13" s="79"/>
      <c r="N13" s="376">
        <f>'On resid 1992'!N13*ISTAT!$A$1</f>
        <v>0</v>
      </c>
      <c r="O13" s="377">
        <f>'On resid 1992'!O13*ISTAT!$A$1</f>
        <v>0</v>
      </c>
      <c r="P13" s="378">
        <f>'On resid 1992'!P13*ISTAT!$A$1</f>
        <v>0</v>
      </c>
    </row>
    <row r="14" spans="1:16" ht="19.5" customHeight="1">
      <c r="A14" s="513"/>
      <c r="B14" s="444"/>
      <c r="C14" s="43">
        <f>'On resid 1992'!C14*ISTAT!$A$1</f>
        <v>0</v>
      </c>
      <c r="D14" s="8">
        <f>'On resid 1992'!D14*ISTAT!$A$1</f>
        <v>0</v>
      </c>
      <c r="E14" s="44">
        <f>'On resid 1992'!E14*ISTAT!$A$1</f>
        <v>0</v>
      </c>
      <c r="F14" s="55"/>
      <c r="G14" s="9"/>
      <c r="H14" s="9"/>
      <c r="I14" s="56"/>
      <c r="J14" s="65">
        <f>'On resid 1992'!J14*ISTAT!$A$1</f>
        <v>0</v>
      </c>
      <c r="K14" s="10">
        <f>'On resid 1992'!K14*ISTAT!$A$1</f>
        <v>0</v>
      </c>
      <c r="L14" s="66">
        <f>'On resid 1992'!L14*ISTAT!$A$1</f>
        <v>0</v>
      </c>
      <c r="M14" s="215">
        <v>0</v>
      </c>
      <c r="N14" s="379">
        <f>'On resid 1992'!N14*ISTAT!$A$1</f>
        <v>0</v>
      </c>
      <c r="O14" s="380">
        <f>'On resid 1992'!O14*ISTAT!$A$1</f>
        <v>0</v>
      </c>
      <c r="P14" s="381">
        <f>'On resid 1992'!P14*ISTAT!$A$1</f>
        <v>0</v>
      </c>
    </row>
    <row r="15" spans="1:16" ht="19.5" customHeight="1" hidden="1">
      <c r="A15" s="513"/>
      <c r="B15" s="444"/>
      <c r="C15" s="209">
        <f>'On resid 1992'!C15*ISTAT!$A$1</f>
        <v>0</v>
      </c>
      <c r="D15" s="210">
        <f>'On resid 1992'!D15*ISTAT!$A$1</f>
        <v>0</v>
      </c>
      <c r="E15" s="211">
        <f>'On resid 1992'!E15*ISTAT!$A$1</f>
        <v>0</v>
      </c>
      <c r="F15" s="49"/>
      <c r="G15" s="13"/>
      <c r="H15" s="13"/>
      <c r="I15" s="50"/>
      <c r="J15" s="59">
        <f>'On resid 1992'!J15*ISTAT!$A$1</f>
        <v>0</v>
      </c>
      <c r="K15" s="14">
        <f>'On resid 1992'!K15*ISTAT!$A$1</f>
        <v>0</v>
      </c>
      <c r="L15" s="212">
        <f>'On resid 1992'!L15*ISTAT!$A$1</f>
        <v>0</v>
      </c>
      <c r="M15" s="79"/>
      <c r="N15" s="376">
        <f>'On resid 1992'!N15*ISTAT!$A$1</f>
        <v>0</v>
      </c>
      <c r="O15" s="377">
        <f>'On resid 1992'!O15*ISTAT!$A$1</f>
        <v>0</v>
      </c>
      <c r="P15" s="378">
        <f>'On resid 1992'!P15*ISTAT!$A$1</f>
        <v>0</v>
      </c>
    </row>
    <row r="16" spans="1:16" ht="19.5" customHeight="1">
      <c r="A16" s="514"/>
      <c r="B16" s="445"/>
      <c r="C16" s="39">
        <f>'On resid 1992'!C16*ISTAT!$A$1</f>
        <v>0</v>
      </c>
      <c r="D16" s="21">
        <f>'On resid 1992'!D16*ISTAT!$A$1</f>
        <v>0</v>
      </c>
      <c r="E16" s="40">
        <f>'On resid 1992'!E16*ISTAT!$A$1</f>
        <v>0</v>
      </c>
      <c r="F16" s="51"/>
      <c r="G16" s="22"/>
      <c r="H16" s="22"/>
      <c r="I16" s="52"/>
      <c r="J16" s="61">
        <f>'On resid 1992'!J16*ISTAT!$A$1</f>
        <v>0</v>
      </c>
      <c r="K16" s="23">
        <f>'On resid 1992'!K16*ISTAT!$A$1</f>
        <v>0</v>
      </c>
      <c r="L16" s="62">
        <f>'On resid 1992'!L16*ISTAT!$A$1</f>
        <v>0</v>
      </c>
      <c r="M16" s="213">
        <v>0</v>
      </c>
      <c r="N16" s="382">
        <f>'On resid 1992'!N16*ISTAT!$A$1</f>
        <v>0</v>
      </c>
      <c r="O16" s="383">
        <f>'On resid 1992'!O16*ISTAT!$A$1</f>
        <v>0</v>
      </c>
      <c r="P16" s="384">
        <f>'On resid 1992'!P16*ISTAT!$A$1</f>
        <v>0</v>
      </c>
    </row>
    <row r="17" spans="1:16" ht="19.5" customHeight="1" hidden="1">
      <c r="A17" s="189"/>
      <c r="B17" s="442"/>
      <c r="C17" s="203">
        <f>'On resid 1992'!C17*ISTAT!$A$1</f>
        <v>29406.426036718392</v>
      </c>
      <c r="D17" s="204">
        <f>'On resid 1992'!D17*ISTAT!$A$1</f>
        <v>14703.213018359196</v>
      </c>
      <c r="E17" s="205">
        <f>'On resid 1992'!E17*ISTAT!$A$1</f>
        <v>44109.63905507758</v>
      </c>
      <c r="F17" s="53"/>
      <c r="G17" s="27"/>
      <c r="H17" s="27"/>
      <c r="I17" s="54"/>
      <c r="J17" s="63">
        <f>'On resid 1992'!J17*ISTAT!$A$1</f>
        <v>0</v>
      </c>
      <c r="K17" s="28">
        <f>'On resid 1992'!K17*ISTAT!$A$1</f>
        <v>0</v>
      </c>
      <c r="L17" s="214">
        <f>'On resid 1992'!L17*ISTAT!$A$1</f>
        <v>0</v>
      </c>
      <c r="M17" s="81"/>
      <c r="N17" s="239">
        <f>'On resid 1992'!N17*ISTAT!$A$1</f>
        <v>0</v>
      </c>
      <c r="O17" s="240">
        <f>'On resid 1992'!O17*ISTAT!$A$1</f>
        <v>0</v>
      </c>
      <c r="P17" s="241">
        <f>'On resid 1992'!P17*ISTAT!$A$1</f>
        <v>39698.98310019804</v>
      </c>
    </row>
    <row r="18" spans="1:16" ht="19.5" customHeight="1">
      <c r="A18" s="521" t="s">
        <v>2</v>
      </c>
      <c r="B18" s="446" t="s">
        <v>6</v>
      </c>
      <c r="C18" s="35">
        <f>'On resid 1992'!C18*ISTAT!$A$1</f>
        <v>15.187112095696751</v>
      </c>
      <c r="D18" s="15">
        <f>'On resid 1992'!D18*ISTAT!$A$1</f>
        <v>7.5935560478483755</v>
      </c>
      <c r="E18" s="36">
        <f>'On resid 1992'!E18*ISTAT!$A$1</f>
        <v>22.780668143545125</v>
      </c>
      <c r="F18" s="47">
        <v>0.9</v>
      </c>
      <c r="G18" s="16">
        <v>1</v>
      </c>
      <c r="H18" s="16">
        <v>1</v>
      </c>
      <c r="I18" s="48">
        <v>0.9</v>
      </c>
      <c r="J18" s="57">
        <f>'On resid 1992'!J18*ISTAT!$A$1</f>
        <v>13.668400886127076</v>
      </c>
      <c r="K18" s="17">
        <f>'On resid 1992'!K18*ISTAT!$A$1</f>
        <v>6.834200443063538</v>
      </c>
      <c r="L18" s="58">
        <f>'On resid 1992'!L18*ISTAT!$A$1</f>
        <v>20.502601329190615</v>
      </c>
      <c r="M18" s="208">
        <v>0</v>
      </c>
      <c r="N18" s="385">
        <f>'On resid 1992'!N18*ISTAT!$A$1</f>
        <v>13.67398810707405</v>
      </c>
      <c r="O18" s="386">
        <f>'On resid 1992'!O18*ISTAT!$A$1</f>
        <v>6.828825601860159</v>
      </c>
      <c r="P18" s="387">
        <f>'On resid 1992'!P18*ISTAT!$A$1</f>
        <v>20.502813708934212</v>
      </c>
    </row>
    <row r="19" spans="1:16" ht="19.5" customHeight="1" hidden="1">
      <c r="A19" s="522"/>
      <c r="B19" s="447"/>
      <c r="C19" s="209">
        <f>'On resid 1992'!C19*ISTAT!$A$1</f>
        <v>13968.052367441236</v>
      </c>
      <c r="D19" s="210">
        <f>'On resid 1992'!D19*ISTAT!$A$1</f>
        <v>14703.213018359196</v>
      </c>
      <c r="E19" s="211">
        <f>'On resid 1992'!E19*ISTAT!$A$1</f>
        <v>28671.26538580043</v>
      </c>
      <c r="F19" s="49"/>
      <c r="G19" s="13"/>
      <c r="H19" s="13"/>
      <c r="I19" s="50"/>
      <c r="J19" s="59">
        <f>'On resid 1992'!J19*ISTAT!$A$1</f>
        <v>0</v>
      </c>
      <c r="K19" s="14">
        <f>'On resid 1992'!K19*ISTAT!$A$1</f>
        <v>0</v>
      </c>
      <c r="L19" s="212">
        <f>'On resid 1992'!L19*ISTAT!$A$1</f>
        <v>0</v>
      </c>
      <c r="M19" s="79"/>
      <c r="N19" s="388">
        <f>'On resid 1992'!N19*ISTAT!$A$1</f>
        <v>0</v>
      </c>
      <c r="O19" s="389">
        <f>'On resid 1992'!O19*ISTAT!$A$1</f>
        <v>0</v>
      </c>
      <c r="P19" s="390">
        <f>'On resid 1992'!P19*ISTAT!$A$1</f>
        <v>25780.61452323618</v>
      </c>
    </row>
    <row r="20" spans="1:16" ht="19.5" customHeight="1">
      <c r="A20" s="522"/>
      <c r="B20" s="447" t="s">
        <v>7</v>
      </c>
      <c r="C20" s="43">
        <f>'On resid 1992'!C20*ISTAT!$A$1</f>
        <v>7.213886413907633</v>
      </c>
      <c r="D20" s="8">
        <f>'On resid 1992'!D20*ISTAT!$A$1</f>
        <v>7.5935560478483755</v>
      </c>
      <c r="E20" s="44">
        <f>'On resid 1992'!E20*ISTAT!$A$1</f>
        <v>14.80744246175601</v>
      </c>
      <c r="F20" s="55">
        <v>0.9</v>
      </c>
      <c r="G20" s="9">
        <v>1</v>
      </c>
      <c r="H20" s="9">
        <v>1</v>
      </c>
      <c r="I20" s="56">
        <v>0.9</v>
      </c>
      <c r="J20" s="65">
        <f>'On resid 1992'!J20*ISTAT!$A$1</f>
        <v>6.49249777251687</v>
      </c>
      <c r="K20" s="10">
        <f>'On resid 1992'!K20*ISTAT!$A$1</f>
        <v>6.834200443063538</v>
      </c>
      <c r="L20" s="66">
        <f>'On resid 1992'!L20*ISTAT!$A$1</f>
        <v>13.326698215580407</v>
      </c>
      <c r="M20" s="215">
        <v>0</v>
      </c>
      <c r="N20" s="391">
        <f>'On resid 1992'!N20*ISTAT!$A$1</f>
        <v>6.485750631431778</v>
      </c>
      <c r="O20" s="392">
        <f>'On resid 1992'!O20*ISTAT!$A$1</f>
        <v>6.828825601860159</v>
      </c>
      <c r="P20" s="393">
        <f>'On resid 1992'!P20*ISTAT!$A$1</f>
        <v>13.31457623329194</v>
      </c>
    </row>
    <row r="21" spans="1:16" ht="19.5" customHeight="1" hidden="1">
      <c r="A21" s="522"/>
      <c r="B21" s="447"/>
      <c r="C21" s="209">
        <f>'On resid 1992'!C21*ISTAT!$A$1</f>
        <v>0</v>
      </c>
      <c r="D21" s="210">
        <f>'On resid 1992'!D21*ISTAT!$A$1</f>
        <v>0</v>
      </c>
      <c r="E21" s="211">
        <f>'On resid 1992'!E21*ISTAT!$A$1</f>
        <v>0</v>
      </c>
      <c r="F21" s="49"/>
      <c r="G21" s="13"/>
      <c r="H21" s="13"/>
      <c r="I21" s="50"/>
      <c r="J21" s="59">
        <f>'On resid 1992'!J21*ISTAT!$A$1</f>
        <v>0</v>
      </c>
      <c r="K21" s="14">
        <f>'On resid 1992'!K21*ISTAT!$A$1</f>
        <v>0</v>
      </c>
      <c r="L21" s="212">
        <f>'On resid 1992'!L21*ISTAT!$A$1</f>
        <v>0</v>
      </c>
      <c r="M21" s="79"/>
      <c r="N21" s="388">
        <f>'On resid 1992'!N21*ISTAT!$A$1</f>
        <v>0</v>
      </c>
      <c r="O21" s="389">
        <f>'On resid 1992'!O21*ISTAT!$A$1</f>
        <v>0</v>
      </c>
      <c r="P21" s="390">
        <f>'On resid 1992'!P21*ISTAT!$A$1</f>
        <v>0</v>
      </c>
    </row>
    <row r="22" spans="1:16" ht="19.5" customHeight="1">
      <c r="A22" s="502"/>
      <c r="B22" s="448"/>
      <c r="C22" s="39">
        <f>'On resid 1992'!C22*ISTAT!$A$1</f>
        <v>0</v>
      </c>
      <c r="D22" s="21">
        <f>'On resid 1992'!D22*ISTAT!$A$1</f>
        <v>0</v>
      </c>
      <c r="E22" s="40">
        <f>'On resid 1992'!E22*ISTAT!$A$1</f>
        <v>0</v>
      </c>
      <c r="F22" s="51"/>
      <c r="G22" s="22"/>
      <c r="H22" s="22"/>
      <c r="I22" s="52"/>
      <c r="J22" s="61">
        <f>'On resid 1992'!J22*ISTAT!$A$1</f>
        <v>0</v>
      </c>
      <c r="K22" s="23">
        <f>'On resid 1992'!K22*ISTAT!$A$1</f>
        <v>0</v>
      </c>
      <c r="L22" s="62">
        <f>'On resid 1992'!L22*ISTAT!$A$1</f>
        <v>0</v>
      </c>
      <c r="M22" s="213">
        <v>0</v>
      </c>
      <c r="N22" s="394">
        <f>'On resid 1992'!N22*ISTAT!$A$1</f>
        <v>0</v>
      </c>
      <c r="O22" s="395">
        <f>'On resid 1992'!O22*ISTAT!$A$1</f>
        <v>0</v>
      </c>
      <c r="P22" s="396">
        <f>'On resid 1992'!P22*ISTAT!$A$1</f>
        <v>0</v>
      </c>
    </row>
    <row r="23" spans="1:16" ht="19.5" customHeight="1" hidden="1">
      <c r="A23" s="189"/>
      <c r="B23" s="442"/>
      <c r="C23" s="203">
        <f>'On resid 1992'!C23*ISTAT!$A$1</f>
        <v>29406.426036718392</v>
      </c>
      <c r="D23" s="204">
        <f>'On resid 1992'!D23*ISTAT!$A$1</f>
        <v>14703.213018359196</v>
      </c>
      <c r="E23" s="205">
        <f>'On resid 1992'!E23*ISTAT!$A$1</f>
        <v>44109.63905507758</v>
      </c>
      <c r="F23" s="53"/>
      <c r="G23" s="27"/>
      <c r="H23" s="27"/>
      <c r="I23" s="54"/>
      <c r="J23" s="63">
        <f>'On resid 1992'!J23*ISTAT!$A$1</f>
        <v>0</v>
      </c>
      <c r="K23" s="28">
        <f>'On resid 1992'!K23*ISTAT!$A$1</f>
        <v>0</v>
      </c>
      <c r="L23" s="214">
        <f>'On resid 1992'!L23*ISTAT!$A$1</f>
        <v>0</v>
      </c>
      <c r="M23" s="81"/>
      <c r="N23" s="239">
        <f>'On resid 1992'!N23*ISTAT!$A$1</f>
        <v>0</v>
      </c>
      <c r="O23" s="240">
        <f>'On resid 1992'!O23*ISTAT!$A$1</f>
        <v>0</v>
      </c>
      <c r="P23" s="241">
        <f>'On resid 1992'!P23*ISTAT!$A$1</f>
        <v>39698.98310019804</v>
      </c>
    </row>
    <row r="24" spans="1:16" ht="19.5" customHeight="1">
      <c r="A24" s="506" t="s">
        <v>3</v>
      </c>
      <c r="B24" s="449"/>
      <c r="C24" s="35">
        <f>'On resid 1992'!C24*ISTAT!$A$1</f>
        <v>15.187112095696751</v>
      </c>
      <c r="D24" s="15">
        <f>'On resid 1992'!D24*ISTAT!$A$1</f>
        <v>7.5935560478483755</v>
      </c>
      <c r="E24" s="36">
        <f>'On resid 1992'!E24*ISTAT!$A$1</f>
        <v>22.780668143545125</v>
      </c>
      <c r="F24" s="47">
        <v>0.9</v>
      </c>
      <c r="G24" s="16">
        <v>1</v>
      </c>
      <c r="H24" s="16">
        <v>1</v>
      </c>
      <c r="I24" s="48">
        <v>0.9</v>
      </c>
      <c r="J24" s="57">
        <f>'On resid 1992'!J24*ISTAT!$A$1</f>
        <v>13.668400886127076</v>
      </c>
      <c r="K24" s="17">
        <f>'On resid 1992'!K24*ISTAT!$A$1</f>
        <v>6.834200443063538</v>
      </c>
      <c r="L24" s="58">
        <f>'On resid 1992'!L24*ISTAT!$A$1</f>
        <v>20.502601329190615</v>
      </c>
      <c r="M24" s="208">
        <v>0</v>
      </c>
      <c r="N24" s="397">
        <f>'On resid 1992'!N24*ISTAT!$A$1</f>
        <v>13.67398810707405</v>
      </c>
      <c r="O24" s="398">
        <f>'On resid 1992'!O24*ISTAT!$A$1</f>
        <v>6.828825601860159</v>
      </c>
      <c r="P24" s="399">
        <f>'On resid 1992'!P24*ISTAT!$A$1</f>
        <v>20.502813708934212</v>
      </c>
    </row>
    <row r="25" spans="1:16" ht="19.5" customHeight="1" hidden="1">
      <c r="A25" s="507"/>
      <c r="B25" s="450"/>
      <c r="C25" s="209">
        <f>'On resid 1992'!C25*ISTAT!$A$1</f>
        <v>0</v>
      </c>
      <c r="D25" s="210">
        <f>'On resid 1992'!D25*ISTAT!$A$1</f>
        <v>0</v>
      </c>
      <c r="E25" s="211">
        <f>'On resid 1992'!E25*ISTAT!$A$1</f>
        <v>0</v>
      </c>
      <c r="F25" s="49"/>
      <c r="G25" s="13"/>
      <c r="H25" s="13"/>
      <c r="I25" s="50"/>
      <c r="J25" s="59">
        <f>'On resid 1992'!J25*ISTAT!$A$1</f>
        <v>0</v>
      </c>
      <c r="K25" s="14">
        <f>'On resid 1992'!K25*ISTAT!$A$1</f>
        <v>0</v>
      </c>
      <c r="L25" s="212">
        <f>'On resid 1992'!L25*ISTAT!$A$1</f>
        <v>0</v>
      </c>
      <c r="M25" s="79"/>
      <c r="N25" s="400">
        <f>'On resid 1992'!N25*ISTAT!$A$1</f>
        <v>0</v>
      </c>
      <c r="O25" s="401">
        <f>'On resid 1992'!O25*ISTAT!$A$1</f>
        <v>0</v>
      </c>
      <c r="P25" s="402">
        <f>'On resid 1992'!P25*ISTAT!$A$1</f>
        <v>0</v>
      </c>
    </row>
    <row r="26" spans="1:16" ht="19.5" customHeight="1">
      <c r="A26" s="507"/>
      <c r="B26" s="450"/>
      <c r="C26" s="43">
        <f>'On resid 1992'!C26*ISTAT!$A$1</f>
        <v>0</v>
      </c>
      <c r="D26" s="8">
        <f>'On resid 1992'!D26*ISTAT!$A$1</f>
        <v>0</v>
      </c>
      <c r="E26" s="44">
        <f>'On resid 1992'!E26*ISTAT!$A$1</f>
        <v>0</v>
      </c>
      <c r="F26" s="55"/>
      <c r="G26" s="9"/>
      <c r="H26" s="9"/>
      <c r="I26" s="56"/>
      <c r="J26" s="65">
        <f>'On resid 1992'!J26*ISTAT!$A$1</f>
        <v>0</v>
      </c>
      <c r="K26" s="10">
        <f>'On resid 1992'!K26*ISTAT!$A$1</f>
        <v>0</v>
      </c>
      <c r="L26" s="66">
        <f>'On resid 1992'!L26*ISTAT!$A$1</f>
        <v>0</v>
      </c>
      <c r="M26" s="215">
        <v>0</v>
      </c>
      <c r="N26" s="403">
        <f>'On resid 1992'!N26*ISTAT!$A$1</f>
        <v>0</v>
      </c>
      <c r="O26" s="404">
        <f>'On resid 1992'!O26*ISTAT!$A$1</f>
        <v>0</v>
      </c>
      <c r="P26" s="405">
        <f>'On resid 1992'!P26*ISTAT!$A$1</f>
        <v>0</v>
      </c>
    </row>
    <row r="27" spans="1:16" ht="19.5" customHeight="1" hidden="1">
      <c r="A27" s="507"/>
      <c r="B27" s="450"/>
      <c r="C27" s="209">
        <f>'On resid 1992'!C27*ISTAT!$A$1</f>
        <v>29406.426036718392</v>
      </c>
      <c r="D27" s="210">
        <f>'On resid 1992'!D27*ISTAT!$A$1</f>
        <v>14703.213018359196</v>
      </c>
      <c r="E27" s="211">
        <f>'On resid 1992'!E27*ISTAT!$A$1</f>
        <v>44109.63905507758</v>
      </c>
      <c r="F27" s="49"/>
      <c r="G27" s="13"/>
      <c r="H27" s="13"/>
      <c r="I27" s="50"/>
      <c r="J27" s="59">
        <f>'On resid 1992'!J27*ISTAT!$A$1</f>
        <v>0</v>
      </c>
      <c r="K27" s="14">
        <f>'On resid 1992'!K27*ISTAT!$A$1</f>
        <v>0</v>
      </c>
      <c r="L27" s="212">
        <f>'On resid 1992'!L27*ISTAT!$A$1</f>
        <v>0</v>
      </c>
      <c r="M27" s="79"/>
      <c r="N27" s="400">
        <f>'On resid 1992'!N27*ISTAT!$A$1</f>
        <v>0</v>
      </c>
      <c r="O27" s="401">
        <f>'On resid 1992'!O27*ISTAT!$A$1</f>
        <v>0</v>
      </c>
      <c r="P27" s="402">
        <f>'On resid 1992'!P27*ISTAT!$A$1</f>
        <v>19833.675222170656</v>
      </c>
    </row>
    <row r="28" spans="1:16" ht="19.5" customHeight="1">
      <c r="A28" s="508"/>
      <c r="B28" s="451"/>
      <c r="C28" s="39">
        <f>'On resid 1992'!C28*ISTAT!$A$1</f>
        <v>15.187112095696751</v>
      </c>
      <c r="D28" s="21">
        <f>'On resid 1992'!D28*ISTAT!$A$1</f>
        <v>7.5935560478483755</v>
      </c>
      <c r="E28" s="40">
        <f>'On resid 1992'!E28*ISTAT!$A$1</f>
        <v>22.780668143545125</v>
      </c>
      <c r="F28" s="51">
        <v>0.9</v>
      </c>
      <c r="G28" s="22">
        <v>1</v>
      </c>
      <c r="H28" s="22">
        <v>0.5</v>
      </c>
      <c r="I28" s="52">
        <v>0.45</v>
      </c>
      <c r="J28" s="61">
        <f>'On resid 1992'!J28*ISTAT!$A$1</f>
        <v>6.834200443063538</v>
      </c>
      <c r="K28" s="23">
        <f>'On resid 1992'!K28*ISTAT!$A$1</f>
        <v>3.417100221531769</v>
      </c>
      <c r="L28" s="62">
        <f>'On resid 1992'!L28*ISTAT!$A$1</f>
        <v>10.251300664595307</v>
      </c>
      <c r="M28" s="213">
        <v>0</v>
      </c>
      <c r="N28" s="406">
        <f>'On resid 1992'!N28*ISTAT!$A$1</f>
        <v>6.828825601860159</v>
      </c>
      <c r="O28" s="407">
        <f>'On resid 1992'!O28*ISTAT!$A$1</f>
        <v>3.4144128009300796</v>
      </c>
      <c r="P28" s="408">
        <f>'On resid 1992'!P28*ISTAT!$A$1</f>
        <v>10.243238402790238</v>
      </c>
    </row>
  </sheetData>
  <sheetProtection password="90A8" sheet="1" objects="1" scenarios="1"/>
  <mergeCells count="22">
    <mergeCell ref="A3:P3"/>
    <mergeCell ref="O5:O6"/>
    <mergeCell ref="P5:P6"/>
    <mergeCell ref="J5:L5"/>
    <mergeCell ref="M5:M6"/>
    <mergeCell ref="N5:N6"/>
    <mergeCell ref="A4:B4"/>
    <mergeCell ref="A5:A6"/>
    <mergeCell ref="J4:L4"/>
    <mergeCell ref="N4:P4"/>
    <mergeCell ref="F4:I4"/>
    <mergeCell ref="A18:A22"/>
    <mergeCell ref="B5:B6"/>
    <mergeCell ref="I5:I6"/>
    <mergeCell ref="F5:F6"/>
    <mergeCell ref="G5:G6"/>
    <mergeCell ref="H5:H6"/>
    <mergeCell ref="A24:A28"/>
    <mergeCell ref="A8:A10"/>
    <mergeCell ref="A12:A16"/>
    <mergeCell ref="C4:E4"/>
    <mergeCell ref="C5:E5"/>
  </mergeCells>
  <printOptions/>
  <pageMargins left="0.59" right="0.53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220" bestFit="1" customWidth="1"/>
    <col min="2" max="2" width="14.140625" style="220" customWidth="1"/>
    <col min="3" max="16384" width="9.140625" style="220" customWidth="1"/>
  </cols>
  <sheetData>
    <row r="1" spans="1:2" ht="15">
      <c r="A1" s="222">
        <f>B16/100</f>
        <v>1.633690335373244</v>
      </c>
      <c r="B1" s="222" t="s">
        <v>128</v>
      </c>
    </row>
    <row r="2" ht="15">
      <c r="A2" s="225"/>
    </row>
    <row r="3" spans="1:5" ht="15.75">
      <c r="A3" s="220" t="s">
        <v>129</v>
      </c>
      <c r="B3" s="223">
        <v>2012</v>
      </c>
      <c r="D3" s="221"/>
      <c r="E3" s="224"/>
    </row>
    <row r="5" spans="1:2" ht="15">
      <c r="A5" s="220" t="s">
        <v>130</v>
      </c>
      <c r="B5" s="220">
        <v>1992</v>
      </c>
    </row>
    <row r="7" spans="1:2" ht="15">
      <c r="A7" s="220" t="s">
        <v>125</v>
      </c>
      <c r="B7" s="220">
        <v>9</v>
      </c>
    </row>
    <row r="9" spans="1:2" ht="15">
      <c r="A9" s="220" t="s">
        <v>126</v>
      </c>
      <c r="B9" s="220">
        <v>119.6</v>
      </c>
    </row>
    <row r="11" spans="1:2" ht="15">
      <c r="A11" s="220" t="s">
        <v>122</v>
      </c>
      <c r="B11" s="220">
        <v>1.8644023292999998</v>
      </c>
    </row>
    <row r="13" spans="1:2" ht="15">
      <c r="A13" s="220" t="s">
        <v>123</v>
      </c>
      <c r="B13" s="220">
        <v>104.8</v>
      </c>
    </row>
    <row r="14" ht="15">
      <c r="A14" s="220" t="s">
        <v>124</v>
      </c>
    </row>
    <row r="16" spans="1:2" ht="15">
      <c r="A16" s="220" t="s">
        <v>127</v>
      </c>
      <c r="B16" s="220">
        <v>163.36903353732438</v>
      </c>
    </row>
  </sheetData>
  <sheetProtection password="90A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24"/>
  <sheetViews>
    <sheetView zoomScale="130" zoomScaleNormal="130" workbookViewId="0" topLeftCell="A1">
      <selection activeCell="E24" sqref="E24"/>
    </sheetView>
  </sheetViews>
  <sheetFormatPr defaultColWidth="9.140625" defaultRowHeight="12.75"/>
  <cols>
    <col min="2" max="2" width="13.7109375" style="0" customWidth="1"/>
    <col min="3" max="3" width="17.421875" style="7" customWidth="1"/>
    <col min="4" max="6" width="15.7109375" style="0" customWidth="1"/>
    <col min="7" max="9" width="3.57421875" style="0" bestFit="1" customWidth="1"/>
    <col min="10" max="10" width="4.57421875" style="0" bestFit="1" customWidth="1"/>
    <col min="11" max="12" width="9.421875" style="0" bestFit="1" customWidth="1"/>
    <col min="13" max="13" width="10.421875" style="0" bestFit="1" customWidth="1"/>
    <col min="14" max="14" width="10.00390625" style="0" customWidth="1"/>
    <col min="16" max="16" width="8.7109375" style="0" customWidth="1"/>
    <col min="17" max="17" width="9.7109375" style="0" bestFit="1" customWidth="1"/>
  </cols>
  <sheetData>
    <row r="3" spans="3:6" ht="12.75">
      <c r="C3" s="675">
        <v>1992</v>
      </c>
      <c r="D3" s="675"/>
      <c r="E3" s="675"/>
      <c r="F3" s="675"/>
    </row>
    <row r="4" spans="3:6" ht="12.75">
      <c r="C4" s="679" t="s">
        <v>98</v>
      </c>
      <c r="D4" s="680" t="s">
        <v>99</v>
      </c>
      <c r="E4" s="680" t="s">
        <v>100</v>
      </c>
      <c r="F4" s="680" t="s">
        <v>35</v>
      </c>
    </row>
    <row r="5" spans="3:6" ht="12.75">
      <c r="C5" s="679"/>
      <c r="D5" s="680"/>
      <c r="E5" s="680"/>
      <c r="F5" s="680"/>
    </row>
    <row r="6" spans="3:6" ht="12.75">
      <c r="C6" s="679"/>
      <c r="D6" s="680"/>
      <c r="E6" s="680"/>
      <c r="F6" s="680"/>
    </row>
    <row r="7" spans="3:17" s="7" customFormat="1" ht="19.5" customHeight="1" hidden="1">
      <c r="C7" s="34"/>
      <c r="D7" s="41">
        <v>18000</v>
      </c>
      <c r="E7" s="26">
        <v>9000</v>
      </c>
      <c r="F7" s="42">
        <v>27000</v>
      </c>
      <c r="G7"/>
      <c r="H7"/>
      <c r="I7"/>
      <c r="J7"/>
      <c r="K7"/>
      <c r="L7"/>
      <c r="M7"/>
      <c r="N7"/>
      <c r="O7"/>
      <c r="P7"/>
      <c r="Q7"/>
    </row>
    <row r="8" spans="1:6" ht="19.5" customHeight="1">
      <c r="A8" s="676" t="s">
        <v>94</v>
      </c>
      <c r="B8" s="649" t="s">
        <v>95</v>
      </c>
      <c r="C8" s="31" t="s">
        <v>101</v>
      </c>
      <c r="D8" s="193">
        <v>9.2962</v>
      </c>
      <c r="E8" s="193">
        <v>4.6481</v>
      </c>
      <c r="F8" s="193">
        <v>13.9443</v>
      </c>
    </row>
    <row r="9" spans="1:6" ht="19.5" customHeight="1" hidden="1">
      <c r="A9" s="677"/>
      <c r="B9" s="681"/>
      <c r="C9" s="32"/>
      <c r="D9" s="194">
        <v>8550</v>
      </c>
      <c r="E9" s="194">
        <v>9000</v>
      </c>
      <c r="F9" s="201">
        <v>17550</v>
      </c>
    </row>
    <row r="10" spans="1:6" ht="19.5" customHeight="1">
      <c r="A10" s="677"/>
      <c r="B10" s="681"/>
      <c r="C10" s="32" t="s">
        <v>102</v>
      </c>
      <c r="D10" s="193">
        <v>4.4157</v>
      </c>
      <c r="E10" s="193">
        <v>4.6481</v>
      </c>
      <c r="F10" s="193">
        <v>9.0638</v>
      </c>
    </row>
    <row r="11" spans="1:6" ht="19.5" customHeight="1" hidden="1">
      <c r="A11" s="677"/>
      <c r="B11" s="681"/>
      <c r="C11" s="32"/>
      <c r="D11" s="194">
        <v>6000</v>
      </c>
      <c r="E11" s="194">
        <v>9000</v>
      </c>
      <c r="F11" s="201">
        <v>15000</v>
      </c>
    </row>
    <row r="12" spans="1:6" ht="19.5" customHeight="1">
      <c r="A12" s="677"/>
      <c r="B12" s="682"/>
      <c r="C12" s="33" t="s">
        <v>103</v>
      </c>
      <c r="D12" s="202">
        <v>3.0987</v>
      </c>
      <c r="E12" s="196">
        <v>4.6481</v>
      </c>
      <c r="F12" s="196">
        <v>7.7469</v>
      </c>
    </row>
    <row r="13" spans="1:6" ht="19.5" customHeight="1" hidden="1">
      <c r="A13" s="677"/>
      <c r="C13" s="34"/>
      <c r="D13" s="41">
        <v>18000</v>
      </c>
      <c r="E13" s="26">
        <v>10950</v>
      </c>
      <c r="F13" s="42">
        <v>28950</v>
      </c>
    </row>
    <row r="14" spans="1:6" ht="19.5" customHeight="1">
      <c r="A14" s="677"/>
      <c r="B14" s="649" t="s">
        <v>96</v>
      </c>
      <c r="C14" s="31" t="s">
        <v>101</v>
      </c>
      <c r="D14" s="193">
        <v>9.2962</v>
      </c>
      <c r="E14" s="193">
        <v>5.6552</v>
      </c>
      <c r="F14" s="193">
        <v>14.9514</v>
      </c>
    </row>
    <row r="15" spans="1:6" ht="19.5" customHeight="1" hidden="1">
      <c r="A15" s="677"/>
      <c r="B15" s="681"/>
      <c r="C15" s="32"/>
      <c r="D15" s="194">
        <v>8550</v>
      </c>
      <c r="E15" s="194">
        <v>10950</v>
      </c>
      <c r="F15" s="194">
        <v>19500</v>
      </c>
    </row>
    <row r="16" spans="1:6" ht="19.5" customHeight="1">
      <c r="A16" s="677"/>
      <c r="B16" s="681"/>
      <c r="C16" s="32" t="s">
        <v>102</v>
      </c>
      <c r="D16" s="195">
        <v>4.4157</v>
      </c>
      <c r="E16" s="195">
        <v>5.6552</v>
      </c>
      <c r="F16" s="195">
        <v>10.0709</v>
      </c>
    </row>
    <row r="17" spans="1:6" ht="19.5" customHeight="1" hidden="1">
      <c r="A17" s="677"/>
      <c r="B17" s="681"/>
      <c r="C17" s="32"/>
      <c r="D17" s="194">
        <v>6000</v>
      </c>
      <c r="E17" s="194">
        <v>10950</v>
      </c>
      <c r="F17" s="194">
        <v>16950</v>
      </c>
    </row>
    <row r="18" spans="1:6" ht="19.5" customHeight="1">
      <c r="A18" s="677"/>
      <c r="B18" s="682"/>
      <c r="C18" s="33" t="s">
        <v>103</v>
      </c>
      <c r="D18" s="196">
        <v>3.0987</v>
      </c>
      <c r="E18" s="196">
        <v>5.6552</v>
      </c>
      <c r="F18" s="196">
        <v>8.7539</v>
      </c>
    </row>
    <row r="19" spans="1:6" ht="19.5" customHeight="1" hidden="1">
      <c r="A19" s="677"/>
      <c r="C19" s="34"/>
      <c r="D19" s="41">
        <v>18000</v>
      </c>
      <c r="E19" s="26">
        <v>12450</v>
      </c>
      <c r="F19" s="42">
        <v>30450</v>
      </c>
    </row>
    <row r="20" spans="1:6" ht="19.5" customHeight="1">
      <c r="A20" s="677"/>
      <c r="B20" s="649" t="s">
        <v>97</v>
      </c>
      <c r="C20" s="31" t="s">
        <v>101</v>
      </c>
      <c r="D20" s="193">
        <v>9.2962</v>
      </c>
      <c r="E20" s="193">
        <v>6.4299</v>
      </c>
      <c r="F20" s="197">
        <v>15.7261</v>
      </c>
    </row>
    <row r="21" spans="1:6" ht="19.5" customHeight="1" hidden="1">
      <c r="A21" s="677"/>
      <c r="B21" s="681"/>
      <c r="C21" s="32"/>
      <c r="D21" s="194">
        <v>8550</v>
      </c>
      <c r="E21" s="201">
        <v>12450</v>
      </c>
      <c r="F21" s="198">
        <v>21000</v>
      </c>
    </row>
    <row r="22" spans="1:6" ht="19.5" customHeight="1">
      <c r="A22" s="677"/>
      <c r="B22" s="681"/>
      <c r="C22" s="32" t="s">
        <v>102</v>
      </c>
      <c r="D22" s="195">
        <v>4.4157</v>
      </c>
      <c r="E22" s="195">
        <v>6.4299</v>
      </c>
      <c r="F22" s="199">
        <v>10.8456</v>
      </c>
    </row>
    <row r="23" spans="1:6" ht="19.5" customHeight="1" hidden="1">
      <c r="A23" s="677"/>
      <c r="B23" s="681"/>
      <c r="C23" s="32"/>
      <c r="D23" s="194">
        <v>6000</v>
      </c>
      <c r="E23" s="201">
        <v>12450</v>
      </c>
      <c r="F23" s="198">
        <v>18450</v>
      </c>
    </row>
    <row r="24" spans="1:6" ht="19.5" customHeight="1">
      <c r="A24" s="678"/>
      <c r="B24" s="682"/>
      <c r="C24" s="33" t="s">
        <v>103</v>
      </c>
      <c r="D24" s="196">
        <v>3.0987</v>
      </c>
      <c r="E24" s="196">
        <v>6.4299</v>
      </c>
      <c r="F24" s="200">
        <v>9.5286</v>
      </c>
    </row>
  </sheetData>
  <sheetProtection password="90A8" sheet="1" objects="1" scenarios="1"/>
  <mergeCells count="9">
    <mergeCell ref="C3:F3"/>
    <mergeCell ref="A8:A24"/>
    <mergeCell ref="C4:C6"/>
    <mergeCell ref="D4:D6"/>
    <mergeCell ref="E4:E6"/>
    <mergeCell ref="F4:F6"/>
    <mergeCell ref="B8:B12"/>
    <mergeCell ref="B14:B18"/>
    <mergeCell ref="B20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Q24"/>
  <sheetViews>
    <sheetView zoomScale="130" zoomScaleNormal="130" workbookViewId="0" topLeftCell="A1">
      <selection activeCell="C3" sqref="C3:F3"/>
    </sheetView>
  </sheetViews>
  <sheetFormatPr defaultColWidth="9.140625" defaultRowHeight="12.75"/>
  <cols>
    <col min="2" max="2" width="13.7109375" style="0" customWidth="1"/>
    <col min="3" max="3" width="17.421875" style="7" customWidth="1"/>
    <col min="4" max="6" width="15.7109375" style="0" customWidth="1"/>
    <col min="7" max="9" width="3.57421875" style="0" bestFit="1" customWidth="1"/>
    <col min="10" max="10" width="4.57421875" style="0" bestFit="1" customWidth="1"/>
    <col min="11" max="12" width="9.421875" style="0" bestFit="1" customWidth="1"/>
    <col min="13" max="13" width="10.421875" style="0" bestFit="1" customWidth="1"/>
    <col min="14" max="14" width="10.00390625" style="0" customWidth="1"/>
    <col min="16" max="16" width="8.7109375" style="0" customWidth="1"/>
    <col min="17" max="17" width="9.7109375" style="0" bestFit="1" customWidth="1"/>
  </cols>
  <sheetData>
    <row r="3" spans="3:6" ht="12.75">
      <c r="C3" s="683">
        <f>ISTAT!B3</f>
        <v>2012</v>
      </c>
      <c r="D3" s="684"/>
      <c r="E3" s="684"/>
      <c r="F3" s="685"/>
    </row>
    <row r="4" spans="3:6" ht="12.75">
      <c r="C4" s="679" t="s">
        <v>98</v>
      </c>
      <c r="D4" s="680" t="s">
        <v>99</v>
      </c>
      <c r="E4" s="680" t="s">
        <v>100</v>
      </c>
      <c r="F4" s="680" t="s">
        <v>35</v>
      </c>
    </row>
    <row r="5" spans="3:6" ht="12.75">
      <c r="C5" s="679"/>
      <c r="D5" s="680"/>
      <c r="E5" s="680"/>
      <c r="F5" s="680"/>
    </row>
    <row r="6" spans="3:6" ht="12.75">
      <c r="C6" s="679"/>
      <c r="D6" s="680"/>
      <c r="E6" s="680"/>
      <c r="F6" s="680"/>
    </row>
    <row r="7" spans="3:17" s="7" customFormat="1" ht="19.5" customHeight="1" hidden="1">
      <c r="C7" s="34"/>
      <c r="D7" s="203">
        <v>18000</v>
      </c>
      <c r="E7" s="204">
        <v>9000</v>
      </c>
      <c r="F7" s="205">
        <v>27000</v>
      </c>
      <c r="G7"/>
      <c r="H7"/>
      <c r="I7"/>
      <c r="J7"/>
      <c r="K7"/>
      <c r="L7"/>
      <c r="M7"/>
      <c r="N7"/>
      <c r="O7"/>
      <c r="P7"/>
      <c r="Q7"/>
    </row>
    <row r="8" spans="1:6" ht="19.5" customHeight="1">
      <c r="A8" s="676" t="s">
        <v>94</v>
      </c>
      <c r="B8" s="649" t="s">
        <v>95</v>
      </c>
      <c r="C8" s="31" t="s">
        <v>101</v>
      </c>
      <c r="D8" s="193">
        <f>'Tab-1- 1992'!D8*ISTAT!$A$1</f>
        <v>15.187112095696751</v>
      </c>
      <c r="E8" s="193">
        <f>'Tab-1- 1992'!E8*ISTAT!$A$1</f>
        <v>7.5935560478483755</v>
      </c>
      <c r="F8" s="193">
        <f>'Tab-1- 1992'!F8*ISTAT!$A$1</f>
        <v>22.780668143545125</v>
      </c>
    </row>
    <row r="9" spans="1:6" ht="19.5" customHeight="1" hidden="1">
      <c r="A9" s="677"/>
      <c r="B9" s="681"/>
      <c r="C9" s="32"/>
      <c r="D9" s="193">
        <f>'Tab-1- 1992'!D9*ISTAT!$A$1</f>
        <v>13968.052367441236</v>
      </c>
      <c r="E9" s="193">
        <f>'Tab-1- 1992'!E9*ISTAT!$A$1</f>
        <v>14703.213018359196</v>
      </c>
      <c r="F9" s="193">
        <f>'Tab-1- 1992'!F9*ISTAT!$A$1</f>
        <v>28671.26538580043</v>
      </c>
    </row>
    <row r="10" spans="1:6" ht="19.5" customHeight="1">
      <c r="A10" s="677"/>
      <c r="B10" s="681"/>
      <c r="C10" s="32" t="s">
        <v>102</v>
      </c>
      <c r="D10" s="193">
        <f>'Tab-1- 1992'!D10*ISTAT!$A$1</f>
        <v>7.213886413907633</v>
      </c>
      <c r="E10" s="193">
        <f>'Tab-1- 1992'!E10*ISTAT!$A$1</f>
        <v>7.5935560478483755</v>
      </c>
      <c r="F10" s="193">
        <f>'Tab-1- 1992'!F10*ISTAT!$A$1</f>
        <v>14.80744246175601</v>
      </c>
    </row>
    <row r="11" spans="1:6" ht="19.5" customHeight="1" hidden="1">
      <c r="A11" s="677"/>
      <c r="B11" s="681"/>
      <c r="C11" s="32"/>
      <c r="D11" s="193">
        <f>'Tab-1- 1992'!D11*ISTAT!$A$1</f>
        <v>9802.142012239463</v>
      </c>
      <c r="E11" s="193">
        <f>'Tab-1- 1992'!E11*ISTAT!$A$1</f>
        <v>14703.213018359196</v>
      </c>
      <c r="F11" s="193">
        <f>'Tab-1- 1992'!F11*ISTAT!$A$1</f>
        <v>24505.355030598657</v>
      </c>
    </row>
    <row r="12" spans="1:6" ht="19.5" customHeight="1">
      <c r="A12" s="677"/>
      <c r="B12" s="682"/>
      <c r="C12" s="33" t="s">
        <v>103</v>
      </c>
      <c r="D12" s="193">
        <f>'Tab-1- 1992'!D12*ISTAT!$A$1</f>
        <v>5.062316242221071</v>
      </c>
      <c r="E12" s="193">
        <f>'Tab-1- 1992'!E12*ISTAT!$A$1</f>
        <v>7.5935560478483755</v>
      </c>
      <c r="F12" s="193">
        <f>'Tab-1- 1992'!F12*ISTAT!$A$1</f>
        <v>12.656035659102983</v>
      </c>
    </row>
    <row r="13" spans="1:6" ht="19.5" customHeight="1" hidden="1">
      <c r="A13" s="677"/>
      <c r="C13" s="34"/>
      <c r="D13" s="193">
        <f>'Tab-1- 1992'!D13*ISTAT!$A$1</f>
        <v>29406.426036718392</v>
      </c>
      <c r="E13" s="193">
        <f>'Tab-1- 1992'!E13*ISTAT!$A$1</f>
        <v>17888.909172337022</v>
      </c>
      <c r="F13" s="193">
        <f>'Tab-1- 1992'!F13*ISTAT!$A$1</f>
        <v>47295.33520905541</v>
      </c>
    </row>
    <row r="14" spans="1:6" ht="19.5" customHeight="1">
      <c r="A14" s="677"/>
      <c r="B14" s="649" t="s">
        <v>96</v>
      </c>
      <c r="C14" s="31" t="s">
        <v>101</v>
      </c>
      <c r="D14" s="193">
        <f>'Tab-1- 1992'!D14*ISTAT!$A$1</f>
        <v>15.187112095696751</v>
      </c>
      <c r="E14" s="193">
        <f>'Tab-1- 1992'!E14*ISTAT!$A$1</f>
        <v>9.23884558460277</v>
      </c>
      <c r="F14" s="193">
        <f>'Tab-1- 1992'!F14*ISTAT!$A$1</f>
        <v>24.42595768029952</v>
      </c>
    </row>
    <row r="15" spans="1:6" ht="19.5" customHeight="1" hidden="1">
      <c r="A15" s="677"/>
      <c r="B15" s="681"/>
      <c r="C15" s="32"/>
      <c r="D15" s="193">
        <f>'Tab-1- 1992'!D15*ISTAT!$A$1</f>
        <v>13968.052367441236</v>
      </c>
      <c r="E15" s="193">
        <f>'Tab-1- 1992'!E15*ISTAT!$A$1</f>
        <v>17888.909172337022</v>
      </c>
      <c r="F15" s="193">
        <f>'Tab-1- 1992'!F15*ISTAT!$A$1</f>
        <v>31856.961539778258</v>
      </c>
    </row>
    <row r="16" spans="1:6" ht="19.5" customHeight="1">
      <c r="A16" s="677"/>
      <c r="B16" s="681"/>
      <c r="C16" s="32" t="s">
        <v>102</v>
      </c>
      <c r="D16" s="193">
        <f>'Tab-1- 1992'!D16*ISTAT!$A$1</f>
        <v>7.213886413907633</v>
      </c>
      <c r="E16" s="193">
        <f>'Tab-1- 1992'!E16*ISTAT!$A$1</f>
        <v>9.23884558460277</v>
      </c>
      <c r="F16" s="193">
        <f>'Tab-1- 1992'!F16*ISTAT!$A$1</f>
        <v>16.4527319985104</v>
      </c>
    </row>
    <row r="17" spans="1:6" ht="19.5" customHeight="1" hidden="1">
      <c r="A17" s="677"/>
      <c r="B17" s="681"/>
      <c r="C17" s="32"/>
      <c r="D17" s="193">
        <f>'Tab-1- 1992'!D17*ISTAT!$A$1</f>
        <v>9802.142012239463</v>
      </c>
      <c r="E17" s="193">
        <f>'Tab-1- 1992'!E17*ISTAT!$A$1</f>
        <v>17888.909172337022</v>
      </c>
      <c r="F17" s="193">
        <f>'Tab-1- 1992'!F17*ISTAT!$A$1</f>
        <v>27691.051184576485</v>
      </c>
    </row>
    <row r="18" spans="1:6" ht="19.5" customHeight="1">
      <c r="A18" s="677"/>
      <c r="B18" s="682"/>
      <c r="C18" s="33" t="s">
        <v>103</v>
      </c>
      <c r="D18" s="193">
        <f>'Tab-1- 1992'!D18*ISTAT!$A$1</f>
        <v>5.062316242221071</v>
      </c>
      <c r="E18" s="193">
        <f>'Tab-1- 1992'!E18*ISTAT!$A$1</f>
        <v>9.23884558460277</v>
      </c>
      <c r="F18" s="193">
        <f>'Tab-1- 1992'!F18*ISTAT!$A$1</f>
        <v>14.30116182682384</v>
      </c>
    </row>
    <row r="19" spans="1:6" ht="19.5" customHeight="1" hidden="1">
      <c r="A19" s="677"/>
      <c r="C19" s="34"/>
      <c r="D19" s="193">
        <f>'Tab-1- 1992'!D19*ISTAT!$A$1</f>
        <v>29406.426036718392</v>
      </c>
      <c r="E19" s="193">
        <f>'Tab-1- 1992'!E19*ISTAT!$A$1</f>
        <v>20339.444675396888</v>
      </c>
      <c r="F19" s="193">
        <f>'Tab-1- 1992'!F19*ISTAT!$A$1</f>
        <v>49745.87071211528</v>
      </c>
    </row>
    <row r="20" spans="1:6" ht="19.5" customHeight="1">
      <c r="A20" s="677"/>
      <c r="B20" s="649" t="s">
        <v>97</v>
      </c>
      <c r="C20" s="31" t="s">
        <v>101</v>
      </c>
      <c r="D20" s="193">
        <f>'Tab-1- 1992'!D20*ISTAT!$A$1</f>
        <v>15.187112095696751</v>
      </c>
      <c r="E20" s="193">
        <f>'Tab-1- 1992'!E20*ISTAT!$A$1</f>
        <v>10.504465487416422</v>
      </c>
      <c r="F20" s="193">
        <f>'Tab-1- 1992'!F20*ISTAT!$A$1</f>
        <v>25.691577583113173</v>
      </c>
    </row>
    <row r="21" spans="1:6" ht="19.5" customHeight="1" hidden="1">
      <c r="A21" s="677"/>
      <c r="B21" s="681"/>
      <c r="C21" s="32"/>
      <c r="D21" s="193">
        <f>'Tab-1- 1992'!D21*ISTAT!$A$1</f>
        <v>13968.052367441236</v>
      </c>
      <c r="E21" s="193">
        <f>'Tab-1- 1992'!E21*ISTAT!$A$1</f>
        <v>20339.444675396888</v>
      </c>
      <c r="F21" s="193">
        <f>'Tab-1- 1992'!F21*ISTAT!$A$1</f>
        <v>34307.49704283812</v>
      </c>
    </row>
    <row r="22" spans="1:6" ht="19.5" customHeight="1">
      <c r="A22" s="677"/>
      <c r="B22" s="681"/>
      <c r="C22" s="32" t="s">
        <v>102</v>
      </c>
      <c r="D22" s="193">
        <f>'Tab-1- 1992'!D22*ISTAT!$A$1</f>
        <v>7.213886413907633</v>
      </c>
      <c r="E22" s="193">
        <f>'Tab-1- 1992'!E22*ISTAT!$A$1</f>
        <v>10.504465487416422</v>
      </c>
      <c r="F22" s="193">
        <f>'Tab-1- 1992'!F22*ISTAT!$A$1</f>
        <v>17.718351901324052</v>
      </c>
    </row>
    <row r="23" spans="1:6" ht="19.5" customHeight="1" hidden="1">
      <c r="A23" s="677"/>
      <c r="B23" s="681"/>
      <c r="C23" s="32"/>
      <c r="D23" s="193">
        <f>'Tab-1- 1992'!D23*ISTAT!$A$1</f>
        <v>9802.142012239463</v>
      </c>
      <c r="E23" s="193">
        <f>'Tab-1- 1992'!E23*ISTAT!$A$1</f>
        <v>20339.444675396888</v>
      </c>
      <c r="F23" s="193">
        <f>'Tab-1- 1992'!F23*ISTAT!$A$1</f>
        <v>30141.58668763635</v>
      </c>
    </row>
    <row r="24" spans="1:6" ht="19.5" customHeight="1">
      <c r="A24" s="678"/>
      <c r="B24" s="682"/>
      <c r="C24" s="33" t="s">
        <v>103</v>
      </c>
      <c r="D24" s="202">
        <f>'Tab-1- 1992'!D24*ISTAT!$A$1</f>
        <v>5.062316242221071</v>
      </c>
      <c r="E24" s="202">
        <f>'Tab-1- 1992'!E24*ISTAT!$A$1</f>
        <v>10.504465487416422</v>
      </c>
      <c r="F24" s="202">
        <f>'Tab-1- 1992'!F24*ISTAT!$A$1</f>
        <v>15.566781729637494</v>
      </c>
    </row>
  </sheetData>
  <sheetProtection password="90A8" sheet="1" objects="1" scenarios="1"/>
  <mergeCells count="9">
    <mergeCell ref="B20:B24"/>
    <mergeCell ref="A8:A24"/>
    <mergeCell ref="C4:C6"/>
    <mergeCell ref="D4:D6"/>
    <mergeCell ref="C3:F3"/>
    <mergeCell ref="F4:F6"/>
    <mergeCell ref="B8:B12"/>
    <mergeCell ref="B14:B18"/>
    <mergeCell ref="E4:E6"/>
  </mergeCells>
  <printOptions/>
  <pageMargins left="0.75" right="0.4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6.7109375" style="7" customWidth="1"/>
    <col min="3" max="3" width="9.7109375" style="0" bestFit="1" customWidth="1"/>
    <col min="4" max="4" width="9.421875" style="0" bestFit="1" customWidth="1"/>
    <col min="5" max="5" width="10.421875" style="0" bestFit="1" customWidth="1"/>
    <col min="6" max="8" width="3.57421875" style="0" bestFit="1" customWidth="1"/>
    <col min="9" max="9" width="4.57421875" style="0" bestFit="1" customWidth="1"/>
    <col min="10" max="11" width="9.421875" style="0" bestFit="1" customWidth="1"/>
    <col min="12" max="12" width="10.421875" style="0" bestFit="1" customWidth="1"/>
    <col min="13" max="13" width="10.00390625" style="0" customWidth="1"/>
    <col min="15" max="15" width="8.7109375" style="0" customWidth="1"/>
    <col min="16" max="16" width="9.7109375" style="0" bestFit="1" customWidth="1"/>
  </cols>
  <sheetData>
    <row r="3" spans="1:16" ht="12.75">
      <c r="A3" s="615">
        <v>1992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7"/>
    </row>
    <row r="4" spans="1:16" ht="12.75">
      <c r="A4" s="688" t="s">
        <v>25</v>
      </c>
      <c r="B4" s="688"/>
      <c r="C4" s="515" t="s">
        <v>28</v>
      </c>
      <c r="D4" s="516"/>
      <c r="E4" s="517"/>
      <c r="F4" s="515" t="s">
        <v>29</v>
      </c>
      <c r="G4" s="516"/>
      <c r="H4" s="516"/>
      <c r="I4" s="517"/>
      <c r="J4" s="515" t="s">
        <v>31</v>
      </c>
      <c r="K4" s="516"/>
      <c r="L4" s="517"/>
      <c r="M4" s="85" t="s">
        <v>32</v>
      </c>
      <c r="N4" s="515" t="s">
        <v>21</v>
      </c>
      <c r="O4" s="516"/>
      <c r="P4" s="517"/>
    </row>
    <row r="5" spans="1:16" ht="12.75">
      <c r="A5" s="691" t="s">
        <v>26</v>
      </c>
      <c r="B5" s="691" t="s">
        <v>27</v>
      </c>
      <c r="C5" s="518" t="s">
        <v>11</v>
      </c>
      <c r="D5" s="519"/>
      <c r="E5" s="520"/>
      <c r="F5" s="501" t="s">
        <v>13</v>
      </c>
      <c r="G5" s="500" t="s">
        <v>14</v>
      </c>
      <c r="H5" s="500" t="s">
        <v>15</v>
      </c>
      <c r="I5" s="504" t="s">
        <v>30</v>
      </c>
      <c r="J5" s="518" t="s">
        <v>11</v>
      </c>
      <c r="K5" s="519"/>
      <c r="L5" s="520"/>
      <c r="M5" s="523" t="s">
        <v>20</v>
      </c>
      <c r="N5" s="686" t="s">
        <v>33</v>
      </c>
      <c r="O5" s="692" t="s">
        <v>34</v>
      </c>
      <c r="P5" s="694" t="s">
        <v>35</v>
      </c>
    </row>
    <row r="6" spans="1:16" ht="12.75">
      <c r="A6" s="691"/>
      <c r="B6" s="691"/>
      <c r="C6" s="72" t="s">
        <v>8</v>
      </c>
      <c r="D6" s="75" t="s">
        <v>9</v>
      </c>
      <c r="E6" s="76" t="s">
        <v>10</v>
      </c>
      <c r="F6" s="499"/>
      <c r="G6" s="497"/>
      <c r="H6" s="497"/>
      <c r="I6" s="505"/>
      <c r="J6" s="72" t="s">
        <v>8</v>
      </c>
      <c r="K6" s="75" t="s">
        <v>9</v>
      </c>
      <c r="L6" s="76" t="s">
        <v>10</v>
      </c>
      <c r="M6" s="524"/>
      <c r="N6" s="687"/>
      <c r="O6" s="693"/>
      <c r="P6" s="695"/>
    </row>
    <row r="7" spans="3:16" s="7" customFormat="1" ht="12.75" hidden="1">
      <c r="C7" s="1">
        <v>8550</v>
      </c>
      <c r="D7" s="1">
        <v>9000</v>
      </c>
      <c r="E7" s="1">
        <v>17550</v>
      </c>
      <c r="F7" s="2"/>
      <c r="G7" s="2"/>
      <c r="H7" s="2"/>
      <c r="I7" s="3"/>
      <c r="J7" s="4"/>
      <c r="K7" s="4"/>
      <c r="L7" s="5"/>
      <c r="M7" s="4"/>
      <c r="N7" s="4"/>
      <c r="O7" s="4"/>
      <c r="P7" s="6">
        <v>4724.4988</v>
      </c>
    </row>
    <row r="8" spans="1:16" ht="19.5" customHeight="1">
      <c r="A8" s="648" t="s">
        <v>0</v>
      </c>
      <c r="B8" s="31" t="s">
        <v>4</v>
      </c>
      <c r="C8" s="35">
        <v>4.4157</v>
      </c>
      <c r="D8" s="15">
        <v>4.6481</v>
      </c>
      <c r="E8" s="36">
        <v>9.0638</v>
      </c>
      <c r="F8" s="47">
        <v>0.9</v>
      </c>
      <c r="G8" s="16">
        <v>1</v>
      </c>
      <c r="H8" s="16">
        <v>0.3</v>
      </c>
      <c r="I8" s="48">
        <v>0.27</v>
      </c>
      <c r="J8" s="57">
        <v>1.192239</v>
      </c>
      <c r="K8" s="17">
        <v>1.254987</v>
      </c>
      <c r="L8" s="58">
        <v>2.447226</v>
      </c>
      <c r="M8" s="71">
        <v>0</v>
      </c>
      <c r="N8" s="67">
        <v>1.19</v>
      </c>
      <c r="O8" s="18">
        <v>1.25</v>
      </c>
      <c r="P8" s="19">
        <v>2.44</v>
      </c>
    </row>
    <row r="9" spans="1:16" s="7" customFormat="1" ht="19.5" customHeight="1" hidden="1">
      <c r="A9" s="689"/>
      <c r="B9" s="32"/>
      <c r="C9" s="37">
        <v>6000</v>
      </c>
      <c r="D9" s="12">
        <v>9000</v>
      </c>
      <c r="E9" s="38">
        <v>15000</v>
      </c>
      <c r="F9" s="49"/>
      <c r="G9" s="13"/>
      <c r="H9" s="13"/>
      <c r="I9" s="50"/>
      <c r="J9" s="59"/>
      <c r="K9" s="14"/>
      <c r="L9" s="60"/>
      <c r="M9" s="79"/>
      <c r="N9" s="45"/>
      <c r="O9" s="14"/>
      <c r="P9" s="20">
        <v>4046.8043</v>
      </c>
    </row>
    <row r="10" spans="1:16" ht="19.5" customHeight="1">
      <c r="A10" s="690"/>
      <c r="B10" s="33" t="s">
        <v>5</v>
      </c>
      <c r="C10" s="39">
        <v>3.0987</v>
      </c>
      <c r="D10" s="21">
        <v>4.6481</v>
      </c>
      <c r="E10" s="40">
        <v>7.7469</v>
      </c>
      <c r="F10" s="51">
        <v>0.9</v>
      </c>
      <c r="G10" s="22">
        <v>1</v>
      </c>
      <c r="H10" s="22">
        <v>0.3</v>
      </c>
      <c r="I10" s="52">
        <v>0.27</v>
      </c>
      <c r="J10" s="61">
        <v>0.8366490000000001</v>
      </c>
      <c r="K10" s="23">
        <v>1.254987</v>
      </c>
      <c r="L10" s="62">
        <v>2.091663</v>
      </c>
      <c r="M10" s="80">
        <v>0</v>
      </c>
      <c r="N10" s="68">
        <v>0.84</v>
      </c>
      <c r="O10" s="24">
        <v>1.25</v>
      </c>
      <c r="P10" s="25">
        <v>2.09</v>
      </c>
    </row>
    <row r="11" spans="2:16" s="7" customFormat="1" ht="19.5" customHeight="1" hidden="1">
      <c r="B11" s="34"/>
      <c r="C11" s="41">
        <v>8550</v>
      </c>
      <c r="D11" s="26">
        <v>9000</v>
      </c>
      <c r="E11" s="42">
        <v>17550</v>
      </c>
      <c r="F11" s="53"/>
      <c r="G11" s="27"/>
      <c r="H11" s="27"/>
      <c r="I11" s="54"/>
      <c r="J11" s="63"/>
      <c r="K11" s="28"/>
      <c r="L11" s="64"/>
      <c r="M11" s="81"/>
      <c r="N11" s="46"/>
      <c r="O11" s="28"/>
      <c r="P11" s="29">
        <v>6312.240199999999</v>
      </c>
    </row>
    <row r="12" spans="1:16" ht="19.5" customHeight="1">
      <c r="A12" s="648" t="s">
        <v>1</v>
      </c>
      <c r="B12" s="31"/>
      <c r="C12" s="35">
        <v>4.4157</v>
      </c>
      <c r="D12" s="15">
        <v>4.6481</v>
      </c>
      <c r="E12" s="36">
        <v>9.0638</v>
      </c>
      <c r="F12" s="47">
        <v>0.9</v>
      </c>
      <c r="G12" s="16">
        <v>1</v>
      </c>
      <c r="H12" s="16">
        <v>0.4</v>
      </c>
      <c r="I12" s="48">
        <v>0.36</v>
      </c>
      <c r="J12" s="57">
        <v>1.5896520000000003</v>
      </c>
      <c r="K12" s="17">
        <v>1.6733160000000002</v>
      </c>
      <c r="L12" s="58">
        <v>3.2629680000000008</v>
      </c>
      <c r="M12" s="71">
        <v>0</v>
      </c>
      <c r="N12" s="67">
        <v>1.59</v>
      </c>
      <c r="O12" s="18">
        <v>1.67</v>
      </c>
      <c r="P12" s="19">
        <v>3.26</v>
      </c>
    </row>
    <row r="13" spans="1:16" ht="19.5" customHeight="1" hidden="1">
      <c r="A13" s="689"/>
      <c r="B13" s="32"/>
      <c r="C13" s="37">
        <v>0</v>
      </c>
      <c r="D13" s="12">
        <v>0</v>
      </c>
      <c r="E13" s="38">
        <v>0</v>
      </c>
      <c r="F13" s="49"/>
      <c r="G13" s="13"/>
      <c r="H13" s="13"/>
      <c r="I13" s="50"/>
      <c r="J13" s="59"/>
      <c r="K13" s="14"/>
      <c r="L13" s="60"/>
      <c r="M13" s="79"/>
      <c r="N13" s="45"/>
      <c r="O13" s="14"/>
      <c r="P13" s="20">
        <v>0</v>
      </c>
    </row>
    <row r="14" spans="1:16" ht="19.5" customHeight="1">
      <c r="A14" s="689"/>
      <c r="B14" s="32"/>
      <c r="C14" s="43">
        <v>0</v>
      </c>
      <c r="D14" s="8">
        <v>0</v>
      </c>
      <c r="E14" s="44">
        <v>0</v>
      </c>
      <c r="F14" s="55"/>
      <c r="G14" s="9"/>
      <c r="H14" s="9"/>
      <c r="I14" s="56"/>
      <c r="J14" s="65">
        <v>0</v>
      </c>
      <c r="K14" s="10">
        <v>0</v>
      </c>
      <c r="L14" s="66">
        <v>0</v>
      </c>
      <c r="M14" s="82">
        <v>0</v>
      </c>
      <c r="N14" s="69">
        <v>0</v>
      </c>
      <c r="O14" s="11">
        <v>0</v>
      </c>
      <c r="P14" s="30">
        <v>0</v>
      </c>
    </row>
    <row r="15" spans="1:16" ht="19.5" customHeight="1" hidden="1">
      <c r="A15" s="689"/>
      <c r="B15" s="32"/>
      <c r="C15" s="37">
        <v>0</v>
      </c>
      <c r="D15" s="12">
        <v>0</v>
      </c>
      <c r="E15" s="38">
        <v>0</v>
      </c>
      <c r="F15" s="49"/>
      <c r="G15" s="13"/>
      <c r="H15" s="13"/>
      <c r="I15" s="50"/>
      <c r="J15" s="59"/>
      <c r="K15" s="14"/>
      <c r="L15" s="60"/>
      <c r="M15" s="79"/>
      <c r="N15" s="45"/>
      <c r="O15" s="14"/>
      <c r="P15" s="20">
        <v>0</v>
      </c>
    </row>
    <row r="16" spans="1:16" ht="19.5" customHeight="1">
      <c r="A16" s="690"/>
      <c r="B16" s="33"/>
      <c r="C16" s="39">
        <v>0</v>
      </c>
      <c r="D16" s="21">
        <v>0</v>
      </c>
      <c r="E16" s="40">
        <v>0</v>
      </c>
      <c r="F16" s="51"/>
      <c r="G16" s="22"/>
      <c r="H16" s="22"/>
      <c r="I16" s="52"/>
      <c r="J16" s="61">
        <v>0</v>
      </c>
      <c r="K16" s="23">
        <v>0</v>
      </c>
      <c r="L16" s="62">
        <v>0</v>
      </c>
      <c r="M16" s="80">
        <v>0</v>
      </c>
      <c r="N16" s="68">
        <v>0</v>
      </c>
      <c r="O16" s="24">
        <v>0</v>
      </c>
      <c r="P16" s="25">
        <v>0</v>
      </c>
    </row>
    <row r="17" spans="2:16" ht="19.5" customHeight="1" hidden="1">
      <c r="B17" s="34"/>
      <c r="C17" s="41">
        <v>18000</v>
      </c>
      <c r="D17" s="26">
        <v>9000</v>
      </c>
      <c r="E17" s="42">
        <v>27000</v>
      </c>
      <c r="F17" s="53"/>
      <c r="G17" s="27"/>
      <c r="H17" s="27"/>
      <c r="I17" s="54"/>
      <c r="J17" s="63"/>
      <c r="K17" s="28"/>
      <c r="L17" s="64"/>
      <c r="M17" s="81"/>
      <c r="N17" s="46"/>
      <c r="O17" s="28"/>
      <c r="P17" s="29">
        <v>24300.188499999997</v>
      </c>
    </row>
    <row r="18" spans="1:16" ht="19.5" customHeight="1">
      <c r="A18" s="648" t="s">
        <v>2</v>
      </c>
      <c r="B18" s="31" t="s">
        <v>6</v>
      </c>
      <c r="C18" s="35">
        <v>9.2962</v>
      </c>
      <c r="D18" s="15">
        <v>4.6481</v>
      </c>
      <c r="E18" s="36">
        <v>13.9443</v>
      </c>
      <c r="F18" s="47">
        <v>0.9</v>
      </c>
      <c r="G18" s="16">
        <v>1</v>
      </c>
      <c r="H18" s="16">
        <v>1</v>
      </c>
      <c r="I18" s="48">
        <v>0.9</v>
      </c>
      <c r="J18" s="57">
        <v>8.36658</v>
      </c>
      <c r="K18" s="17">
        <v>4.18329</v>
      </c>
      <c r="L18" s="58">
        <v>12.54987</v>
      </c>
      <c r="M18" s="71">
        <v>0</v>
      </c>
      <c r="N18" s="67">
        <v>8.37</v>
      </c>
      <c r="O18" s="18">
        <v>4.18</v>
      </c>
      <c r="P18" s="19">
        <v>12.55</v>
      </c>
    </row>
    <row r="19" spans="1:16" ht="19.5" customHeight="1" hidden="1">
      <c r="A19" s="689"/>
      <c r="B19" s="32"/>
      <c r="C19" s="37">
        <v>8550</v>
      </c>
      <c r="D19" s="12">
        <v>9000</v>
      </c>
      <c r="E19" s="38">
        <v>17550</v>
      </c>
      <c r="F19" s="49"/>
      <c r="G19" s="13"/>
      <c r="H19" s="13"/>
      <c r="I19" s="50"/>
      <c r="J19" s="59"/>
      <c r="K19" s="14"/>
      <c r="L19" s="60"/>
      <c r="M19" s="79"/>
      <c r="N19" s="45"/>
      <c r="O19" s="14"/>
      <c r="P19" s="20">
        <v>15780.6005</v>
      </c>
    </row>
    <row r="20" spans="1:16" ht="19.5" customHeight="1">
      <c r="A20" s="689"/>
      <c r="B20" s="32" t="s">
        <v>7</v>
      </c>
      <c r="C20" s="43">
        <v>4.4157</v>
      </c>
      <c r="D20" s="8">
        <v>4.6481</v>
      </c>
      <c r="E20" s="44">
        <v>9.0638</v>
      </c>
      <c r="F20" s="55">
        <v>0.9</v>
      </c>
      <c r="G20" s="9">
        <v>1</v>
      </c>
      <c r="H20" s="9">
        <v>1</v>
      </c>
      <c r="I20" s="56">
        <v>0.9</v>
      </c>
      <c r="J20" s="65">
        <v>3.97413</v>
      </c>
      <c r="K20" s="10">
        <v>4.18329</v>
      </c>
      <c r="L20" s="66">
        <v>8.15742</v>
      </c>
      <c r="M20" s="82">
        <v>0</v>
      </c>
      <c r="N20" s="69">
        <v>3.97</v>
      </c>
      <c r="O20" s="11">
        <v>4.18</v>
      </c>
      <c r="P20" s="30">
        <v>8.15</v>
      </c>
    </row>
    <row r="21" spans="1:16" ht="19.5" customHeight="1" hidden="1">
      <c r="A21" s="689"/>
      <c r="B21" s="32"/>
      <c r="C21" s="37">
        <v>0</v>
      </c>
      <c r="D21" s="12">
        <v>0</v>
      </c>
      <c r="E21" s="38">
        <v>0</v>
      </c>
      <c r="F21" s="49"/>
      <c r="G21" s="13"/>
      <c r="H21" s="13"/>
      <c r="I21" s="50"/>
      <c r="J21" s="59"/>
      <c r="K21" s="14"/>
      <c r="L21" s="60"/>
      <c r="M21" s="79"/>
      <c r="N21" s="45"/>
      <c r="O21" s="14"/>
      <c r="P21" s="20">
        <v>0</v>
      </c>
    </row>
    <row r="22" spans="1:16" ht="19.5" customHeight="1">
      <c r="A22" s="690"/>
      <c r="B22" s="33"/>
      <c r="C22" s="39">
        <v>0</v>
      </c>
      <c r="D22" s="21">
        <v>0</v>
      </c>
      <c r="E22" s="40">
        <v>0</v>
      </c>
      <c r="F22" s="51"/>
      <c r="G22" s="22"/>
      <c r="H22" s="22"/>
      <c r="I22" s="52"/>
      <c r="J22" s="61">
        <v>0</v>
      </c>
      <c r="K22" s="23">
        <v>0</v>
      </c>
      <c r="L22" s="62">
        <v>0</v>
      </c>
      <c r="M22" s="80">
        <v>0</v>
      </c>
      <c r="N22" s="68">
        <v>0</v>
      </c>
      <c r="O22" s="24">
        <v>0</v>
      </c>
      <c r="P22" s="25">
        <v>0</v>
      </c>
    </row>
    <row r="23" spans="2:16" ht="19.5" customHeight="1" hidden="1">
      <c r="B23" s="34"/>
      <c r="C23" s="41">
        <v>18000</v>
      </c>
      <c r="D23" s="26">
        <v>9000</v>
      </c>
      <c r="E23" s="42">
        <v>27000</v>
      </c>
      <c r="F23" s="53"/>
      <c r="G23" s="27"/>
      <c r="H23" s="27"/>
      <c r="I23" s="54"/>
      <c r="J23" s="63"/>
      <c r="K23" s="28"/>
      <c r="L23" s="64"/>
      <c r="M23" s="81"/>
      <c r="N23" s="46"/>
      <c r="O23" s="28"/>
      <c r="P23" s="29">
        <v>24300.188499999997</v>
      </c>
    </row>
    <row r="24" spans="1:16" ht="19.5" customHeight="1">
      <c r="A24" s="648" t="s">
        <v>3</v>
      </c>
      <c r="B24" s="31"/>
      <c r="C24" s="35">
        <v>9.2962</v>
      </c>
      <c r="D24" s="15">
        <v>4.6481</v>
      </c>
      <c r="E24" s="36">
        <v>13.9443</v>
      </c>
      <c r="F24" s="47">
        <v>0.9</v>
      </c>
      <c r="G24" s="16">
        <v>1</v>
      </c>
      <c r="H24" s="16">
        <v>1</v>
      </c>
      <c r="I24" s="48">
        <v>0.9</v>
      </c>
      <c r="J24" s="57">
        <v>8.36658</v>
      </c>
      <c r="K24" s="17">
        <v>4.18329</v>
      </c>
      <c r="L24" s="58">
        <v>12.54987</v>
      </c>
      <c r="M24" s="71">
        <v>0</v>
      </c>
      <c r="N24" s="67">
        <v>8.37</v>
      </c>
      <c r="O24" s="18">
        <v>4.18</v>
      </c>
      <c r="P24" s="19">
        <v>12.55</v>
      </c>
    </row>
    <row r="25" spans="1:16" ht="19.5" customHeight="1" hidden="1">
      <c r="A25" s="689"/>
      <c r="B25" s="32"/>
      <c r="C25" s="37">
        <v>0</v>
      </c>
      <c r="D25" s="12">
        <v>0</v>
      </c>
      <c r="E25" s="38">
        <v>0</v>
      </c>
      <c r="F25" s="49"/>
      <c r="G25" s="13"/>
      <c r="H25" s="13"/>
      <c r="I25" s="50"/>
      <c r="J25" s="59"/>
      <c r="K25" s="14"/>
      <c r="L25" s="60"/>
      <c r="M25" s="79"/>
      <c r="N25" s="45"/>
      <c r="O25" s="14"/>
      <c r="P25" s="20">
        <v>0</v>
      </c>
    </row>
    <row r="26" spans="1:16" ht="19.5" customHeight="1">
      <c r="A26" s="689"/>
      <c r="B26" s="32"/>
      <c r="C26" s="43">
        <v>0</v>
      </c>
      <c r="D26" s="8">
        <v>0</v>
      </c>
      <c r="E26" s="44">
        <v>0</v>
      </c>
      <c r="F26" s="55"/>
      <c r="G26" s="9"/>
      <c r="H26" s="9"/>
      <c r="I26" s="56"/>
      <c r="J26" s="65">
        <v>0</v>
      </c>
      <c r="K26" s="10">
        <v>0</v>
      </c>
      <c r="L26" s="66">
        <v>0</v>
      </c>
      <c r="M26" s="82">
        <v>0</v>
      </c>
      <c r="N26" s="69">
        <v>0</v>
      </c>
      <c r="O26" s="11">
        <v>0</v>
      </c>
      <c r="P26" s="30">
        <v>0</v>
      </c>
    </row>
    <row r="27" spans="1:16" ht="19.5" customHeight="1" hidden="1">
      <c r="A27" s="689"/>
      <c r="B27" s="32"/>
      <c r="C27" s="37">
        <v>18000</v>
      </c>
      <c r="D27" s="12">
        <v>9000</v>
      </c>
      <c r="E27" s="38">
        <v>27000</v>
      </c>
      <c r="F27" s="49"/>
      <c r="G27" s="13"/>
      <c r="H27" s="13"/>
      <c r="I27" s="50"/>
      <c r="J27" s="59"/>
      <c r="K27" s="14"/>
      <c r="L27" s="60"/>
      <c r="M27" s="79"/>
      <c r="N27" s="45"/>
      <c r="O27" s="14"/>
      <c r="P27" s="20">
        <v>12140.4129</v>
      </c>
    </row>
    <row r="28" spans="1:16" ht="19.5" customHeight="1">
      <c r="A28" s="690"/>
      <c r="B28" s="33"/>
      <c r="C28" s="39">
        <v>9.2962</v>
      </c>
      <c r="D28" s="21">
        <v>4.6481</v>
      </c>
      <c r="E28" s="40">
        <v>13.9443</v>
      </c>
      <c r="F28" s="51">
        <v>0.9</v>
      </c>
      <c r="G28" s="22">
        <v>1</v>
      </c>
      <c r="H28" s="22">
        <v>0.5</v>
      </c>
      <c r="I28" s="52">
        <v>0.45</v>
      </c>
      <c r="J28" s="61">
        <v>4.18329</v>
      </c>
      <c r="K28" s="23">
        <v>2.091645</v>
      </c>
      <c r="L28" s="62">
        <v>6.274935</v>
      </c>
      <c r="M28" s="80">
        <v>0</v>
      </c>
      <c r="N28" s="68">
        <v>4.18</v>
      </c>
      <c r="O28" s="24">
        <v>2.09</v>
      </c>
      <c r="P28" s="25">
        <v>6.27</v>
      </c>
    </row>
  </sheetData>
  <sheetProtection password="90A8" sheet="1" objects="1" scenarios="1"/>
  <mergeCells count="22">
    <mergeCell ref="A3:P3"/>
    <mergeCell ref="I5:I6"/>
    <mergeCell ref="C5:E5"/>
    <mergeCell ref="F4:I4"/>
    <mergeCell ref="O5:O6"/>
    <mergeCell ref="C4:E4"/>
    <mergeCell ref="P5:P6"/>
    <mergeCell ref="J5:L5"/>
    <mergeCell ref="J4:L4"/>
    <mergeCell ref="N4:P4"/>
    <mergeCell ref="A4:B4"/>
    <mergeCell ref="A18:A22"/>
    <mergeCell ref="A24:A28"/>
    <mergeCell ref="A5:A6"/>
    <mergeCell ref="B5:B6"/>
    <mergeCell ref="A8:A10"/>
    <mergeCell ref="A12:A16"/>
    <mergeCell ref="M5:M6"/>
    <mergeCell ref="N5:N6"/>
    <mergeCell ref="F5:F6"/>
    <mergeCell ref="G5:G6"/>
    <mergeCell ref="H5:H6"/>
  </mergeCells>
  <printOptions/>
  <pageMargins left="0.59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90"/>
  <sheetViews>
    <sheetView showGridLines="0" workbookViewId="0" topLeftCell="A1">
      <selection activeCell="B1" sqref="B1:T1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2.7109375" style="0" customWidth="1"/>
    <col min="5" max="5" width="9.7109375" style="0" bestFit="1" customWidth="1"/>
    <col min="7" max="8" width="9.8515625" style="0" bestFit="1" customWidth="1"/>
    <col min="9" max="9" width="10.57421875" style="0" bestFit="1" customWidth="1"/>
    <col min="10" max="10" width="5.140625" style="0" customWidth="1"/>
    <col min="11" max="11" width="3.57421875" style="0" bestFit="1" customWidth="1"/>
    <col min="12" max="12" width="3.7109375" style="125" bestFit="1" customWidth="1"/>
    <col min="13" max="13" width="4.57421875" style="0" bestFit="1" customWidth="1"/>
    <col min="14" max="15" width="9.421875" style="0" bestFit="1" customWidth="1"/>
    <col min="16" max="16" width="10.57421875" style="0" bestFit="1" customWidth="1"/>
    <col min="17" max="17" width="8.28125" style="0" customWidth="1"/>
    <col min="18" max="18" width="9.7109375" style="0" customWidth="1"/>
    <col min="19" max="19" width="9.421875" style="0" customWidth="1"/>
    <col min="20" max="20" width="9.7109375" style="0" bestFit="1" customWidth="1"/>
  </cols>
  <sheetData>
    <row r="1" spans="2:20" ht="12.75">
      <c r="B1" s="615">
        <v>1992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7"/>
    </row>
    <row r="2" spans="2:20" ht="12.75">
      <c r="B2" s="648" t="s">
        <v>36</v>
      </c>
      <c r="C2" s="649"/>
      <c r="D2" s="650"/>
      <c r="E2" s="648" t="s">
        <v>37</v>
      </c>
      <c r="F2" s="650"/>
      <c r="G2" s="515" t="s">
        <v>12</v>
      </c>
      <c r="H2" s="516"/>
      <c r="I2" s="517"/>
      <c r="J2" s="515" t="s">
        <v>17</v>
      </c>
      <c r="K2" s="516"/>
      <c r="L2" s="516"/>
      <c r="M2" s="517"/>
      <c r="N2" s="515" t="s">
        <v>18</v>
      </c>
      <c r="O2" s="516"/>
      <c r="P2" s="517"/>
      <c r="Q2" s="78" t="s">
        <v>19</v>
      </c>
      <c r="R2" s="515" t="s">
        <v>21</v>
      </c>
      <c r="S2" s="516"/>
      <c r="T2" s="517"/>
    </row>
    <row r="3" spans="2:20" ht="12.75">
      <c r="B3" s="689"/>
      <c r="C3" s="681"/>
      <c r="D3" s="708"/>
      <c r="E3" s="689"/>
      <c r="F3" s="708"/>
      <c r="G3" s="518" t="s">
        <v>11</v>
      </c>
      <c r="H3" s="519"/>
      <c r="I3" s="520"/>
      <c r="J3" s="501" t="s">
        <v>13</v>
      </c>
      <c r="K3" s="500" t="s">
        <v>14</v>
      </c>
      <c r="L3" s="613" t="s">
        <v>15</v>
      </c>
      <c r="M3" s="504" t="s">
        <v>16</v>
      </c>
      <c r="N3" s="518" t="s">
        <v>11</v>
      </c>
      <c r="O3" s="519"/>
      <c r="P3" s="520"/>
      <c r="Q3" s="523" t="s">
        <v>20</v>
      </c>
      <c r="R3" s="686" t="s">
        <v>22</v>
      </c>
      <c r="S3" s="692" t="s">
        <v>23</v>
      </c>
      <c r="T3" s="694" t="s">
        <v>24</v>
      </c>
    </row>
    <row r="4" spans="2:20" ht="12.75">
      <c r="B4" s="690"/>
      <c r="C4" s="682"/>
      <c r="D4" s="709"/>
      <c r="E4" s="690"/>
      <c r="F4" s="709"/>
      <c r="G4" s="72" t="s">
        <v>8</v>
      </c>
      <c r="H4" s="75" t="s">
        <v>9</v>
      </c>
      <c r="I4" s="76" t="s">
        <v>10</v>
      </c>
      <c r="J4" s="499"/>
      <c r="K4" s="497"/>
      <c r="L4" s="614"/>
      <c r="M4" s="505"/>
      <c r="N4" s="72" t="s">
        <v>8</v>
      </c>
      <c r="O4" s="75" t="s">
        <v>9</v>
      </c>
      <c r="P4" s="76" t="s">
        <v>10</v>
      </c>
      <c r="Q4" s="524"/>
      <c r="R4" s="687"/>
      <c r="S4" s="693"/>
      <c r="T4" s="695"/>
    </row>
    <row r="5" spans="7:20" ht="12" customHeight="1" hidden="1">
      <c r="G5" s="1">
        <v>12000</v>
      </c>
      <c r="H5" s="1">
        <v>1500</v>
      </c>
      <c r="I5" s="1">
        <v>13500</v>
      </c>
      <c r="J5" s="2"/>
      <c r="K5" s="2"/>
      <c r="L5" s="3"/>
      <c r="M5" s="3"/>
      <c r="N5" s="4"/>
      <c r="O5" s="4"/>
      <c r="P5" s="5"/>
      <c r="Q5" s="4"/>
      <c r="R5" s="4"/>
      <c r="S5" s="4"/>
      <c r="T5" s="6">
        <v>15799.9632</v>
      </c>
    </row>
    <row r="6" spans="2:20" ht="12" customHeight="1">
      <c r="B6" s="696" t="s">
        <v>50</v>
      </c>
      <c r="C6" s="648" t="s">
        <v>53</v>
      </c>
      <c r="D6" s="99" t="s">
        <v>38</v>
      </c>
      <c r="E6" s="697" t="s">
        <v>38</v>
      </c>
      <c r="F6" s="698"/>
      <c r="G6" s="86">
        <v>6.1975</v>
      </c>
      <c r="H6" s="87">
        <v>0.7747</v>
      </c>
      <c r="I6" s="88">
        <v>6.9722</v>
      </c>
      <c r="J6" s="89">
        <v>0.9</v>
      </c>
      <c r="K6" s="90">
        <v>1</v>
      </c>
      <c r="L6" s="123">
        <v>1.3</v>
      </c>
      <c r="M6" s="91">
        <v>1.17</v>
      </c>
      <c r="N6" s="92">
        <v>7.251075000000001</v>
      </c>
      <c r="O6" s="93">
        <v>0.9063990000000002</v>
      </c>
      <c r="P6" s="94">
        <v>8.157474</v>
      </c>
      <c r="Q6" s="95">
        <v>0</v>
      </c>
      <c r="R6" s="96">
        <v>7.25</v>
      </c>
      <c r="S6" s="97">
        <v>0.91</v>
      </c>
      <c r="T6" s="98">
        <v>8.16</v>
      </c>
    </row>
    <row r="7" spans="2:20" ht="12" customHeight="1" hidden="1">
      <c r="B7" s="677"/>
      <c r="C7" s="689"/>
      <c r="D7" s="100"/>
      <c r="E7" s="100"/>
      <c r="F7" s="100"/>
      <c r="G7" s="101">
        <v>12000</v>
      </c>
      <c r="H7" s="101">
        <v>1500</v>
      </c>
      <c r="I7" s="101">
        <v>13500</v>
      </c>
      <c r="J7" s="102"/>
      <c r="K7" s="102"/>
      <c r="L7" s="103"/>
      <c r="M7" s="103"/>
      <c r="N7" s="104"/>
      <c r="O7" s="104"/>
      <c r="P7" s="105"/>
      <c r="Q7" s="104"/>
      <c r="R7" s="104"/>
      <c r="S7" s="104"/>
      <c r="T7" s="106">
        <v>0</v>
      </c>
    </row>
    <row r="8" spans="2:20" ht="12" customHeight="1">
      <c r="B8" s="677"/>
      <c r="C8" s="689"/>
      <c r="D8" s="74" t="s">
        <v>39</v>
      </c>
      <c r="E8" s="74" t="s">
        <v>40</v>
      </c>
      <c r="F8" s="74" t="s">
        <v>42</v>
      </c>
      <c r="G8" s="86">
        <v>6.1975</v>
      </c>
      <c r="H8" s="87">
        <v>0.7747</v>
      </c>
      <c r="I8" s="88">
        <v>6.9722</v>
      </c>
      <c r="J8" s="89">
        <v>0.9</v>
      </c>
      <c r="K8" s="90">
        <v>1</v>
      </c>
      <c r="L8" s="123">
        <v>0</v>
      </c>
      <c r="M8" s="91">
        <v>0</v>
      </c>
      <c r="N8" s="92">
        <v>0</v>
      </c>
      <c r="O8" s="93">
        <v>0</v>
      </c>
      <c r="P8" s="94">
        <v>0</v>
      </c>
      <c r="Q8" s="95">
        <v>0</v>
      </c>
      <c r="R8" s="96">
        <v>0</v>
      </c>
      <c r="S8" s="97">
        <v>0</v>
      </c>
      <c r="T8" s="98">
        <v>0</v>
      </c>
    </row>
    <row r="9" spans="2:20" ht="12" customHeight="1" hidden="1">
      <c r="B9" s="677"/>
      <c r="C9" s="689"/>
      <c r="D9" s="100"/>
      <c r="E9" s="100"/>
      <c r="F9" s="100"/>
      <c r="G9" s="101">
        <v>12000</v>
      </c>
      <c r="H9" s="101">
        <v>1500</v>
      </c>
      <c r="I9" s="101">
        <v>13500</v>
      </c>
      <c r="J9" s="102"/>
      <c r="K9" s="102"/>
      <c r="L9" s="103"/>
      <c r="M9" s="103"/>
      <c r="N9" s="104"/>
      <c r="O9" s="104"/>
      <c r="P9" s="105"/>
      <c r="Q9" s="104"/>
      <c r="R9" s="104"/>
      <c r="S9" s="104"/>
      <c r="T9" s="106">
        <v>4743.8615</v>
      </c>
    </row>
    <row r="10" spans="2:20" ht="12" customHeight="1">
      <c r="B10" s="677"/>
      <c r="C10" s="689"/>
      <c r="D10" s="74" t="s">
        <v>44</v>
      </c>
      <c r="E10" s="74" t="s">
        <v>41</v>
      </c>
      <c r="F10" s="74" t="s">
        <v>43</v>
      </c>
      <c r="G10" s="86">
        <v>6.1975</v>
      </c>
      <c r="H10" s="87">
        <v>0.7747</v>
      </c>
      <c r="I10" s="88">
        <v>6.9722</v>
      </c>
      <c r="J10" s="89">
        <v>0.9</v>
      </c>
      <c r="K10" s="90">
        <v>1</v>
      </c>
      <c r="L10" s="123">
        <v>0.39</v>
      </c>
      <c r="M10" s="91">
        <v>0.35100000000000003</v>
      </c>
      <c r="N10" s="92">
        <v>2.1753225</v>
      </c>
      <c r="O10" s="93">
        <v>0.27191970000000004</v>
      </c>
      <c r="P10" s="94">
        <v>2.4472422000000003</v>
      </c>
      <c r="Q10" s="95">
        <v>0</v>
      </c>
      <c r="R10" s="96">
        <v>2.18</v>
      </c>
      <c r="S10" s="97">
        <v>0.27</v>
      </c>
      <c r="T10" s="98">
        <v>2.45</v>
      </c>
    </row>
    <row r="11" spans="2:20" ht="12" customHeight="1" hidden="1">
      <c r="B11" s="677"/>
      <c r="C11" s="689"/>
      <c r="D11" s="100"/>
      <c r="E11" s="100"/>
      <c r="F11" s="100"/>
      <c r="G11" s="101">
        <v>12000</v>
      </c>
      <c r="H11" s="101">
        <v>1500</v>
      </c>
      <c r="I11" s="101">
        <v>13500</v>
      </c>
      <c r="J11" s="102"/>
      <c r="K11" s="102"/>
      <c r="L11" s="103"/>
      <c r="M11" s="103"/>
      <c r="N11" s="104"/>
      <c r="O11" s="104"/>
      <c r="P11" s="105"/>
      <c r="Q11" s="104"/>
      <c r="R11" s="104"/>
      <c r="S11" s="104"/>
      <c r="T11" s="106">
        <v>9468.360299999998</v>
      </c>
    </row>
    <row r="12" spans="2:20" ht="12" customHeight="1">
      <c r="B12" s="677"/>
      <c r="C12" s="689"/>
      <c r="D12" s="74" t="s">
        <v>45</v>
      </c>
      <c r="E12" s="74" t="s">
        <v>40</v>
      </c>
      <c r="F12" s="74" t="s">
        <v>42</v>
      </c>
      <c r="G12" s="86">
        <v>6.1975</v>
      </c>
      <c r="H12" s="87">
        <v>0.7747</v>
      </c>
      <c r="I12" s="88">
        <v>6.9722</v>
      </c>
      <c r="J12" s="89">
        <v>0.9</v>
      </c>
      <c r="K12" s="90">
        <v>1</v>
      </c>
      <c r="L12" s="123">
        <v>0.78</v>
      </c>
      <c r="M12" s="91">
        <v>0.7020000000000001</v>
      </c>
      <c r="N12" s="92">
        <v>4.350645</v>
      </c>
      <c r="O12" s="93">
        <v>0.5438394000000001</v>
      </c>
      <c r="P12" s="94">
        <v>4.8944844000000005</v>
      </c>
      <c r="Q12" s="95">
        <v>0</v>
      </c>
      <c r="R12" s="96">
        <v>4.35</v>
      </c>
      <c r="S12" s="97">
        <v>0.54</v>
      </c>
      <c r="T12" s="98">
        <v>4.89</v>
      </c>
    </row>
    <row r="13" spans="2:20" ht="12" customHeight="1" hidden="1">
      <c r="B13" s="677"/>
      <c r="C13" s="689"/>
      <c r="D13" s="100"/>
      <c r="E13" s="100"/>
      <c r="F13" s="100"/>
      <c r="G13" s="101">
        <v>12000</v>
      </c>
      <c r="H13" s="101">
        <v>1500</v>
      </c>
      <c r="I13" s="101">
        <v>13500</v>
      </c>
      <c r="J13" s="102"/>
      <c r="K13" s="102"/>
      <c r="L13" s="103"/>
      <c r="M13" s="103"/>
      <c r="N13" s="104"/>
      <c r="O13" s="104"/>
      <c r="P13" s="105"/>
      <c r="Q13" s="104"/>
      <c r="R13" s="104"/>
      <c r="S13" s="104"/>
      <c r="T13" s="106">
        <v>15799.9632</v>
      </c>
    </row>
    <row r="14" spans="2:20" ht="12" customHeight="1">
      <c r="B14" s="677"/>
      <c r="C14" s="689"/>
      <c r="D14" s="74" t="s">
        <v>46</v>
      </c>
      <c r="E14" s="74" t="s">
        <v>47</v>
      </c>
      <c r="F14" s="74" t="s">
        <v>43</v>
      </c>
      <c r="G14" s="86">
        <v>6.1975</v>
      </c>
      <c r="H14" s="87">
        <v>0.7747</v>
      </c>
      <c r="I14" s="88">
        <v>6.9722</v>
      </c>
      <c r="J14" s="89">
        <v>0.9</v>
      </c>
      <c r="K14" s="90">
        <v>1</v>
      </c>
      <c r="L14" s="123">
        <v>1.3</v>
      </c>
      <c r="M14" s="91">
        <v>1.17</v>
      </c>
      <c r="N14" s="92">
        <v>7.251075000000001</v>
      </c>
      <c r="O14" s="93">
        <v>0.9063990000000002</v>
      </c>
      <c r="P14" s="94">
        <v>8.157474</v>
      </c>
      <c r="Q14" s="95">
        <v>0</v>
      </c>
      <c r="R14" s="96">
        <v>7.25</v>
      </c>
      <c r="S14" s="97">
        <v>0.91</v>
      </c>
      <c r="T14" s="98">
        <v>8.16</v>
      </c>
    </row>
    <row r="15" spans="2:20" ht="12" customHeight="1" hidden="1">
      <c r="B15" s="677"/>
      <c r="C15" s="107"/>
      <c r="D15" s="100"/>
      <c r="E15" s="100"/>
      <c r="F15" s="100"/>
      <c r="G15" s="101">
        <v>12000</v>
      </c>
      <c r="H15" s="101">
        <v>4500</v>
      </c>
      <c r="I15" s="101">
        <v>16500</v>
      </c>
      <c r="J15" s="102"/>
      <c r="K15" s="102"/>
      <c r="L15" s="103"/>
      <c r="M15" s="103"/>
      <c r="N15" s="104"/>
      <c r="O15" s="104"/>
      <c r="P15" s="105"/>
      <c r="Q15" s="104"/>
      <c r="R15" s="104"/>
      <c r="S15" s="104"/>
      <c r="T15" s="106">
        <v>7435.2768</v>
      </c>
    </row>
    <row r="16" spans="2:20" ht="12" customHeight="1">
      <c r="B16" s="677"/>
      <c r="C16" s="699" t="s">
        <v>52</v>
      </c>
      <c r="D16" s="77" t="s">
        <v>38</v>
      </c>
      <c r="E16" s="702" t="s">
        <v>38</v>
      </c>
      <c r="F16" s="703"/>
      <c r="G16" s="86">
        <v>6.1975</v>
      </c>
      <c r="H16" s="87">
        <v>2.3241</v>
      </c>
      <c r="I16" s="88">
        <v>8.5215</v>
      </c>
      <c r="J16" s="89">
        <v>0.9</v>
      </c>
      <c r="K16" s="90">
        <v>1</v>
      </c>
      <c r="L16" s="123">
        <v>0.5</v>
      </c>
      <c r="M16" s="91">
        <v>0.45</v>
      </c>
      <c r="N16" s="92">
        <v>2.788875</v>
      </c>
      <c r="O16" s="93">
        <v>1.0458450000000001</v>
      </c>
      <c r="P16" s="94">
        <v>3.834675</v>
      </c>
      <c r="Q16" s="95">
        <v>0</v>
      </c>
      <c r="R16" s="96">
        <v>2.79</v>
      </c>
      <c r="S16" s="97">
        <v>1.05</v>
      </c>
      <c r="T16" s="98">
        <v>3.84</v>
      </c>
    </row>
    <row r="17" spans="2:20" ht="12" customHeight="1" hidden="1">
      <c r="B17" s="677"/>
      <c r="C17" s="700"/>
      <c r="D17" s="100"/>
      <c r="E17" s="100"/>
      <c r="F17" s="100"/>
      <c r="G17" s="101">
        <v>6000</v>
      </c>
      <c r="H17" s="101">
        <v>2250</v>
      </c>
      <c r="I17" s="101">
        <v>8250</v>
      </c>
      <c r="J17" s="102"/>
      <c r="K17" s="102"/>
      <c r="L17" s="103"/>
      <c r="M17" s="103"/>
      <c r="N17" s="104"/>
      <c r="O17" s="104"/>
      <c r="P17" s="105"/>
      <c r="Q17" s="104"/>
      <c r="R17" s="104"/>
      <c r="S17" s="104"/>
      <c r="T17" s="106">
        <v>3698.2756999999997</v>
      </c>
    </row>
    <row r="18" spans="2:20" ht="12" customHeight="1">
      <c r="B18" s="677"/>
      <c r="C18" s="701"/>
      <c r="D18" s="77" t="s">
        <v>48</v>
      </c>
      <c r="E18" s="704" t="s">
        <v>49</v>
      </c>
      <c r="F18" s="705"/>
      <c r="G18" s="86">
        <v>3.0987</v>
      </c>
      <c r="H18" s="87">
        <v>1.162</v>
      </c>
      <c r="I18" s="88">
        <v>4.2608</v>
      </c>
      <c r="J18" s="89">
        <v>0.9</v>
      </c>
      <c r="K18" s="90">
        <v>1</v>
      </c>
      <c r="L18" s="123">
        <v>0.5</v>
      </c>
      <c r="M18" s="91">
        <v>0.45</v>
      </c>
      <c r="N18" s="92">
        <v>1.394415</v>
      </c>
      <c r="O18" s="93">
        <v>0.5229</v>
      </c>
      <c r="P18" s="94">
        <v>1.91736</v>
      </c>
      <c r="Q18" s="95">
        <v>0</v>
      </c>
      <c r="R18" s="96">
        <v>1.39</v>
      </c>
      <c r="S18" s="97">
        <v>0.52</v>
      </c>
      <c r="T18" s="98">
        <v>1.91</v>
      </c>
    </row>
    <row r="19" spans="2:20" ht="12" customHeight="1" hidden="1">
      <c r="B19" s="677"/>
      <c r="C19" s="107"/>
      <c r="D19" s="100"/>
      <c r="E19" s="100"/>
      <c r="F19" s="100"/>
      <c r="G19" s="101">
        <v>15000</v>
      </c>
      <c r="H19" s="101">
        <v>12000</v>
      </c>
      <c r="I19" s="101">
        <v>27000</v>
      </c>
      <c r="J19" s="102"/>
      <c r="K19" s="102"/>
      <c r="L19" s="103"/>
      <c r="M19" s="103"/>
      <c r="N19" s="104"/>
      <c r="O19" s="104"/>
      <c r="P19" s="105"/>
      <c r="Q19" s="104"/>
      <c r="R19" s="104"/>
      <c r="S19" s="104"/>
      <c r="T19" s="106">
        <v>31580.563700000002</v>
      </c>
    </row>
    <row r="20" spans="2:20" ht="12" customHeight="1">
      <c r="B20" s="678"/>
      <c r="C20" s="83" t="s">
        <v>51</v>
      </c>
      <c r="D20" s="108" t="s">
        <v>38</v>
      </c>
      <c r="E20" s="706" t="s">
        <v>38</v>
      </c>
      <c r="F20" s="707"/>
      <c r="G20" s="109">
        <v>7.7469</v>
      </c>
      <c r="H20" s="110">
        <v>6.1975</v>
      </c>
      <c r="I20" s="111">
        <v>13.9443</v>
      </c>
      <c r="J20" s="112">
        <v>0.9</v>
      </c>
      <c r="K20" s="113">
        <v>1</v>
      </c>
      <c r="L20" s="124">
        <v>1.3</v>
      </c>
      <c r="M20" s="114">
        <v>1.17</v>
      </c>
      <c r="N20" s="115">
        <v>9.063873000000001</v>
      </c>
      <c r="O20" s="116">
        <v>7.251075000000001</v>
      </c>
      <c r="P20" s="117">
        <v>16.314831</v>
      </c>
      <c r="Q20" s="118">
        <v>0</v>
      </c>
      <c r="R20" s="119">
        <v>9.06</v>
      </c>
      <c r="S20" s="120">
        <v>7.25</v>
      </c>
      <c r="T20" s="121">
        <v>16.31</v>
      </c>
    </row>
    <row r="21" spans="7:20" ht="12" customHeight="1" hidden="1">
      <c r="G21" s="1">
        <v>12000</v>
      </c>
      <c r="H21" s="1">
        <v>1500</v>
      </c>
      <c r="I21" s="1">
        <v>13500</v>
      </c>
      <c r="J21" s="2"/>
      <c r="K21" s="2"/>
      <c r="L21" s="3"/>
      <c r="M21" s="3"/>
      <c r="N21" s="4"/>
      <c r="O21" s="4"/>
      <c r="P21" s="5"/>
      <c r="Q21" s="4"/>
      <c r="R21" s="4"/>
      <c r="S21" s="4"/>
      <c r="T21" s="6">
        <v>13379.6257</v>
      </c>
    </row>
    <row r="22" spans="2:20" ht="12" customHeight="1">
      <c r="B22" s="696" t="s">
        <v>54</v>
      </c>
      <c r="C22" s="648" t="s">
        <v>53</v>
      </c>
      <c r="D22" s="99" t="s">
        <v>38</v>
      </c>
      <c r="E22" s="697" t="s">
        <v>38</v>
      </c>
      <c r="F22" s="698"/>
      <c r="G22" s="86">
        <v>6.1975</v>
      </c>
      <c r="H22" s="87">
        <v>0.7747</v>
      </c>
      <c r="I22" s="88">
        <v>6.9722</v>
      </c>
      <c r="J22" s="89">
        <v>0.9</v>
      </c>
      <c r="K22" s="90">
        <v>1</v>
      </c>
      <c r="L22" s="123">
        <v>1.1</v>
      </c>
      <c r="M22" s="91">
        <v>0.99</v>
      </c>
      <c r="N22" s="92">
        <v>6.135525</v>
      </c>
      <c r="O22" s="93">
        <v>0.7669530000000001</v>
      </c>
      <c r="P22" s="94">
        <v>6.902478</v>
      </c>
      <c r="Q22" s="95">
        <v>0</v>
      </c>
      <c r="R22" s="96">
        <v>6.14</v>
      </c>
      <c r="S22" s="97">
        <v>0.77</v>
      </c>
      <c r="T22" s="98">
        <v>6.91</v>
      </c>
    </row>
    <row r="23" spans="2:20" ht="12" customHeight="1" hidden="1">
      <c r="B23" s="677"/>
      <c r="C23" s="689"/>
      <c r="D23" s="100"/>
      <c r="E23" s="100"/>
      <c r="F23" s="100"/>
      <c r="G23" s="101">
        <v>12000</v>
      </c>
      <c r="H23" s="101">
        <v>1500</v>
      </c>
      <c r="I23" s="101">
        <v>13500</v>
      </c>
      <c r="J23" s="102"/>
      <c r="K23" s="102"/>
      <c r="L23" s="103"/>
      <c r="M23" s="103"/>
      <c r="N23" s="104"/>
      <c r="O23" s="104"/>
      <c r="P23" s="105"/>
      <c r="Q23" s="104"/>
      <c r="R23" s="104"/>
      <c r="S23" s="104"/>
      <c r="T23" s="106">
        <v>0</v>
      </c>
    </row>
    <row r="24" spans="2:20" ht="12" customHeight="1">
      <c r="B24" s="677"/>
      <c r="C24" s="689"/>
      <c r="D24" s="74" t="s">
        <v>39</v>
      </c>
      <c r="E24" s="74" t="s">
        <v>40</v>
      </c>
      <c r="F24" s="74" t="s">
        <v>42</v>
      </c>
      <c r="G24" s="86">
        <v>6.1975</v>
      </c>
      <c r="H24" s="87">
        <v>0.7747</v>
      </c>
      <c r="I24" s="88">
        <v>6.9722</v>
      </c>
      <c r="J24" s="89">
        <v>0.9</v>
      </c>
      <c r="K24" s="90">
        <v>1</v>
      </c>
      <c r="L24" s="123">
        <v>0</v>
      </c>
      <c r="M24" s="91">
        <v>0</v>
      </c>
      <c r="N24" s="92">
        <v>0</v>
      </c>
      <c r="O24" s="93">
        <v>0</v>
      </c>
      <c r="P24" s="94">
        <v>0</v>
      </c>
      <c r="Q24" s="95">
        <v>0</v>
      </c>
      <c r="R24" s="96">
        <v>0</v>
      </c>
      <c r="S24" s="97">
        <v>0</v>
      </c>
      <c r="T24" s="98">
        <v>0</v>
      </c>
    </row>
    <row r="25" spans="2:20" ht="12" customHeight="1" hidden="1">
      <c r="B25" s="677"/>
      <c r="C25" s="689"/>
      <c r="D25" s="100"/>
      <c r="E25" s="100"/>
      <c r="F25" s="100"/>
      <c r="G25" s="101">
        <v>12000</v>
      </c>
      <c r="H25" s="101">
        <v>1500</v>
      </c>
      <c r="I25" s="101">
        <v>13500</v>
      </c>
      <c r="J25" s="102"/>
      <c r="K25" s="102"/>
      <c r="L25" s="103"/>
      <c r="M25" s="103"/>
      <c r="N25" s="104"/>
      <c r="O25" s="104"/>
      <c r="P25" s="105"/>
      <c r="Q25" s="104"/>
      <c r="R25" s="104"/>
      <c r="S25" s="104"/>
      <c r="T25" s="106">
        <v>4008.0789000000004</v>
      </c>
    </row>
    <row r="26" spans="2:20" ht="12" customHeight="1">
      <c r="B26" s="677"/>
      <c r="C26" s="689"/>
      <c r="D26" s="74" t="s">
        <v>44</v>
      </c>
      <c r="E26" s="74" t="s">
        <v>41</v>
      </c>
      <c r="F26" s="74" t="s">
        <v>43</v>
      </c>
      <c r="G26" s="86">
        <v>6.1975</v>
      </c>
      <c r="H26" s="87">
        <v>0.7747</v>
      </c>
      <c r="I26" s="88">
        <v>6.9722</v>
      </c>
      <c r="J26" s="89">
        <v>0.9</v>
      </c>
      <c r="K26" s="90">
        <v>1</v>
      </c>
      <c r="L26" s="123">
        <v>0.33</v>
      </c>
      <c r="M26" s="91">
        <v>0.29700000000000004</v>
      </c>
      <c r="N26" s="92">
        <v>1.8406575000000003</v>
      </c>
      <c r="O26" s="93">
        <v>0.23008590000000004</v>
      </c>
      <c r="P26" s="94">
        <v>2.0707434000000005</v>
      </c>
      <c r="Q26" s="95">
        <v>0</v>
      </c>
      <c r="R26" s="96">
        <v>1.84</v>
      </c>
      <c r="S26" s="97">
        <v>0.23</v>
      </c>
      <c r="T26" s="98">
        <v>2.07</v>
      </c>
    </row>
    <row r="27" spans="2:20" ht="12" customHeight="1" hidden="1">
      <c r="B27" s="677"/>
      <c r="C27" s="689"/>
      <c r="D27" s="100"/>
      <c r="E27" s="100"/>
      <c r="F27" s="100"/>
      <c r="G27" s="101">
        <v>12000</v>
      </c>
      <c r="H27" s="101">
        <v>1500</v>
      </c>
      <c r="I27" s="101">
        <v>13500</v>
      </c>
      <c r="J27" s="102"/>
      <c r="K27" s="102"/>
      <c r="L27" s="103"/>
      <c r="M27" s="103"/>
      <c r="N27" s="104"/>
      <c r="O27" s="104"/>
      <c r="P27" s="105"/>
      <c r="Q27" s="104"/>
      <c r="R27" s="104"/>
      <c r="S27" s="104"/>
      <c r="T27" s="106">
        <v>8016.157800000001</v>
      </c>
    </row>
    <row r="28" spans="2:20" ht="12" customHeight="1">
      <c r="B28" s="677"/>
      <c r="C28" s="689"/>
      <c r="D28" s="74" t="s">
        <v>45</v>
      </c>
      <c r="E28" s="74" t="s">
        <v>40</v>
      </c>
      <c r="F28" s="74" t="s">
        <v>42</v>
      </c>
      <c r="G28" s="86">
        <v>6.1975</v>
      </c>
      <c r="H28" s="87">
        <v>0.7747</v>
      </c>
      <c r="I28" s="88">
        <v>6.9722</v>
      </c>
      <c r="J28" s="89">
        <v>0.9</v>
      </c>
      <c r="K28" s="90">
        <v>1</v>
      </c>
      <c r="L28" s="123">
        <v>0.66</v>
      </c>
      <c r="M28" s="91">
        <v>0.5940000000000001</v>
      </c>
      <c r="N28" s="92">
        <v>3.6813150000000006</v>
      </c>
      <c r="O28" s="93">
        <v>0.4601718000000001</v>
      </c>
      <c r="P28" s="94">
        <v>4.141486800000001</v>
      </c>
      <c r="Q28" s="95">
        <v>0</v>
      </c>
      <c r="R28" s="96">
        <v>3.68</v>
      </c>
      <c r="S28" s="97">
        <v>0.46</v>
      </c>
      <c r="T28" s="98">
        <v>4.14</v>
      </c>
    </row>
    <row r="29" spans="2:20" ht="12" customHeight="1" hidden="1">
      <c r="B29" s="677"/>
      <c r="C29" s="689"/>
      <c r="D29" s="100"/>
      <c r="E29" s="100"/>
      <c r="F29" s="100"/>
      <c r="G29" s="101">
        <v>12000</v>
      </c>
      <c r="H29" s="101">
        <v>1500</v>
      </c>
      <c r="I29" s="101">
        <v>13500</v>
      </c>
      <c r="J29" s="102"/>
      <c r="K29" s="102"/>
      <c r="L29" s="103"/>
      <c r="M29" s="103"/>
      <c r="N29" s="104"/>
      <c r="O29" s="104"/>
      <c r="P29" s="105"/>
      <c r="Q29" s="104"/>
      <c r="R29" s="104"/>
      <c r="S29" s="104"/>
      <c r="T29" s="106">
        <v>13379.6257</v>
      </c>
    </row>
    <row r="30" spans="2:20" ht="12" customHeight="1">
      <c r="B30" s="677"/>
      <c r="C30" s="689"/>
      <c r="D30" s="74" t="s">
        <v>46</v>
      </c>
      <c r="E30" s="74" t="s">
        <v>47</v>
      </c>
      <c r="F30" s="74" t="s">
        <v>43</v>
      </c>
      <c r="G30" s="86">
        <v>6.1975</v>
      </c>
      <c r="H30" s="87">
        <v>0.7747</v>
      </c>
      <c r="I30" s="88">
        <v>6.9722</v>
      </c>
      <c r="J30" s="89">
        <v>0.9</v>
      </c>
      <c r="K30" s="90">
        <v>1</v>
      </c>
      <c r="L30" s="123">
        <v>1.1</v>
      </c>
      <c r="M30" s="91">
        <v>0.99</v>
      </c>
      <c r="N30" s="92">
        <v>6.135525</v>
      </c>
      <c r="O30" s="93">
        <v>0.7669530000000001</v>
      </c>
      <c r="P30" s="94">
        <v>6.902478</v>
      </c>
      <c r="Q30" s="95">
        <v>0</v>
      </c>
      <c r="R30" s="96">
        <v>6.14</v>
      </c>
      <c r="S30" s="97">
        <v>0.77</v>
      </c>
      <c r="T30" s="98">
        <v>6.91</v>
      </c>
    </row>
    <row r="31" spans="2:20" ht="12" customHeight="1" hidden="1">
      <c r="B31" s="677"/>
      <c r="C31" s="107"/>
      <c r="D31" s="100"/>
      <c r="E31" s="100"/>
      <c r="F31" s="100"/>
      <c r="G31" s="101">
        <v>12000</v>
      </c>
      <c r="H31" s="101">
        <v>4500</v>
      </c>
      <c r="I31" s="101">
        <v>16500</v>
      </c>
      <c r="J31" s="102"/>
      <c r="K31" s="102"/>
      <c r="L31" s="103"/>
      <c r="M31" s="103"/>
      <c r="N31" s="104"/>
      <c r="O31" s="104"/>
      <c r="P31" s="105"/>
      <c r="Q31" s="104"/>
      <c r="R31" s="104"/>
      <c r="S31" s="104"/>
      <c r="T31" s="106">
        <v>10378.4072</v>
      </c>
    </row>
    <row r="32" spans="2:20" ht="12" customHeight="1">
      <c r="B32" s="677"/>
      <c r="C32" s="699" t="s">
        <v>52</v>
      </c>
      <c r="D32" s="77" t="s">
        <v>38</v>
      </c>
      <c r="E32" s="702" t="s">
        <v>38</v>
      </c>
      <c r="F32" s="703"/>
      <c r="G32" s="86">
        <v>6.1975</v>
      </c>
      <c r="H32" s="87">
        <v>2.3241</v>
      </c>
      <c r="I32" s="88">
        <v>8.5215</v>
      </c>
      <c r="J32" s="89">
        <v>0.9</v>
      </c>
      <c r="K32" s="90">
        <v>1</v>
      </c>
      <c r="L32" s="123">
        <v>0.7</v>
      </c>
      <c r="M32" s="91">
        <v>0.63</v>
      </c>
      <c r="N32" s="92">
        <v>3.904425</v>
      </c>
      <c r="O32" s="93">
        <v>1.464183</v>
      </c>
      <c r="P32" s="94">
        <v>5.368545</v>
      </c>
      <c r="Q32" s="95">
        <v>0</v>
      </c>
      <c r="R32" s="96">
        <v>3.9</v>
      </c>
      <c r="S32" s="97">
        <v>1.46</v>
      </c>
      <c r="T32" s="98">
        <v>5.36</v>
      </c>
    </row>
    <row r="33" spans="2:20" ht="12" customHeight="1" hidden="1">
      <c r="B33" s="677"/>
      <c r="C33" s="700"/>
      <c r="D33" s="100"/>
      <c r="E33" s="100"/>
      <c r="F33" s="100"/>
      <c r="G33" s="101">
        <v>6000</v>
      </c>
      <c r="H33" s="101">
        <v>2250</v>
      </c>
      <c r="I33" s="101">
        <v>8250</v>
      </c>
      <c r="J33" s="102"/>
      <c r="K33" s="102"/>
      <c r="L33" s="103"/>
      <c r="M33" s="103"/>
      <c r="N33" s="104"/>
      <c r="O33" s="104"/>
      <c r="P33" s="105"/>
      <c r="Q33" s="104"/>
      <c r="R33" s="104"/>
      <c r="S33" s="104"/>
      <c r="T33" s="106">
        <v>5189.2036</v>
      </c>
    </row>
    <row r="34" spans="2:20" ht="12" customHeight="1">
      <c r="B34" s="677"/>
      <c r="C34" s="701"/>
      <c r="D34" s="77" t="s">
        <v>48</v>
      </c>
      <c r="E34" s="704" t="s">
        <v>49</v>
      </c>
      <c r="F34" s="705"/>
      <c r="G34" s="86">
        <v>3.0987</v>
      </c>
      <c r="H34" s="87">
        <v>1.162</v>
      </c>
      <c r="I34" s="88">
        <v>4.2608</v>
      </c>
      <c r="J34" s="89">
        <v>0.9</v>
      </c>
      <c r="K34" s="90">
        <v>1</v>
      </c>
      <c r="L34" s="123">
        <v>0.7</v>
      </c>
      <c r="M34" s="91">
        <v>0.63</v>
      </c>
      <c r="N34" s="92">
        <v>1.952181</v>
      </c>
      <c r="O34" s="93">
        <v>0.7320599999999999</v>
      </c>
      <c r="P34" s="94">
        <v>2.684304</v>
      </c>
      <c r="Q34" s="95">
        <v>0</v>
      </c>
      <c r="R34" s="96">
        <v>1.95</v>
      </c>
      <c r="S34" s="97">
        <v>0.73</v>
      </c>
      <c r="T34" s="98">
        <v>2.68</v>
      </c>
    </row>
    <row r="35" spans="2:20" ht="12" customHeight="1" hidden="1">
      <c r="B35" s="677"/>
      <c r="C35" s="107"/>
      <c r="D35" s="100"/>
      <c r="E35" s="100"/>
      <c r="F35" s="100"/>
      <c r="G35" s="101">
        <v>15000</v>
      </c>
      <c r="H35" s="101">
        <v>12000</v>
      </c>
      <c r="I35" s="101">
        <v>27000</v>
      </c>
      <c r="J35" s="102"/>
      <c r="K35" s="102"/>
      <c r="L35" s="103"/>
      <c r="M35" s="103"/>
      <c r="N35" s="104"/>
      <c r="O35" s="104"/>
      <c r="P35" s="105"/>
      <c r="Q35" s="104"/>
      <c r="R35" s="104"/>
      <c r="S35" s="104"/>
      <c r="T35" s="106">
        <v>26739.888699999996</v>
      </c>
    </row>
    <row r="36" spans="2:20" ht="12" customHeight="1">
      <c r="B36" s="678"/>
      <c r="C36" s="83" t="s">
        <v>51</v>
      </c>
      <c r="D36" s="108" t="s">
        <v>38</v>
      </c>
      <c r="E36" s="706" t="s">
        <v>38</v>
      </c>
      <c r="F36" s="707"/>
      <c r="G36" s="109">
        <v>7.7469</v>
      </c>
      <c r="H36" s="110">
        <v>6.1975</v>
      </c>
      <c r="I36" s="111">
        <v>13.9443</v>
      </c>
      <c r="J36" s="112">
        <v>0.9</v>
      </c>
      <c r="K36" s="113">
        <v>1</v>
      </c>
      <c r="L36" s="124">
        <v>1.1</v>
      </c>
      <c r="M36" s="114">
        <v>0.99</v>
      </c>
      <c r="N36" s="115">
        <v>7.669431000000001</v>
      </c>
      <c r="O36" s="116">
        <v>6.135525</v>
      </c>
      <c r="P36" s="117">
        <v>13.804857000000002</v>
      </c>
      <c r="Q36" s="118">
        <v>0</v>
      </c>
      <c r="R36" s="119">
        <v>7.67</v>
      </c>
      <c r="S36" s="120">
        <v>6.14</v>
      </c>
      <c r="T36" s="121">
        <v>13.81</v>
      </c>
    </row>
    <row r="37" spans="7:20" ht="12" customHeight="1" hidden="1">
      <c r="G37" s="1">
        <v>12000</v>
      </c>
      <c r="H37" s="1">
        <v>1500</v>
      </c>
      <c r="I37" s="1">
        <v>13500</v>
      </c>
      <c r="J37" s="2"/>
      <c r="K37" s="2"/>
      <c r="L37" s="3"/>
      <c r="M37" s="3"/>
      <c r="N37" s="4"/>
      <c r="O37" s="4"/>
      <c r="P37" s="5"/>
      <c r="Q37" s="4"/>
      <c r="R37" s="4"/>
      <c r="S37" s="4"/>
      <c r="T37" s="6">
        <v>13379.6257</v>
      </c>
    </row>
    <row r="38" spans="2:20" ht="12" customHeight="1">
      <c r="B38" s="696" t="s">
        <v>55</v>
      </c>
      <c r="C38" s="648" t="s">
        <v>53</v>
      </c>
      <c r="D38" s="99" t="s">
        <v>38</v>
      </c>
      <c r="E38" s="697" t="s">
        <v>38</v>
      </c>
      <c r="F38" s="698"/>
      <c r="G38" s="86">
        <v>6.1975</v>
      </c>
      <c r="H38" s="87">
        <v>0.7747</v>
      </c>
      <c r="I38" s="88">
        <v>6.9722</v>
      </c>
      <c r="J38" s="89">
        <v>0.9</v>
      </c>
      <c r="K38" s="90">
        <v>1</v>
      </c>
      <c r="L38" s="123">
        <v>1.1</v>
      </c>
      <c r="M38" s="91">
        <v>0.99</v>
      </c>
      <c r="N38" s="92">
        <v>6.135525</v>
      </c>
      <c r="O38" s="93">
        <v>0.7669530000000001</v>
      </c>
      <c r="P38" s="94">
        <v>6.902478</v>
      </c>
      <c r="Q38" s="95">
        <v>0</v>
      </c>
      <c r="R38" s="96">
        <v>6.14</v>
      </c>
      <c r="S38" s="97">
        <v>0.77</v>
      </c>
      <c r="T38" s="98">
        <v>6.91</v>
      </c>
    </row>
    <row r="39" spans="2:20" ht="12" customHeight="1" hidden="1">
      <c r="B39" s="677"/>
      <c r="C39" s="689"/>
      <c r="D39" s="100"/>
      <c r="E39" s="100"/>
      <c r="F39" s="100"/>
      <c r="G39" s="101">
        <v>12000</v>
      </c>
      <c r="H39" s="101">
        <v>1500</v>
      </c>
      <c r="I39" s="101">
        <v>13500</v>
      </c>
      <c r="J39" s="102"/>
      <c r="K39" s="102"/>
      <c r="L39" s="103"/>
      <c r="M39" s="103"/>
      <c r="N39" s="104"/>
      <c r="O39" s="104"/>
      <c r="P39" s="105"/>
      <c r="Q39" s="104"/>
      <c r="R39" s="104"/>
      <c r="S39" s="104"/>
      <c r="T39" s="106">
        <v>0</v>
      </c>
    </row>
    <row r="40" spans="2:20" ht="12" customHeight="1">
      <c r="B40" s="677"/>
      <c r="C40" s="689"/>
      <c r="D40" s="74" t="s">
        <v>39</v>
      </c>
      <c r="E40" s="74" t="s">
        <v>40</v>
      </c>
      <c r="F40" s="74" t="s">
        <v>42</v>
      </c>
      <c r="G40" s="86">
        <v>6.1975</v>
      </c>
      <c r="H40" s="87">
        <v>0.7747</v>
      </c>
      <c r="I40" s="88">
        <v>6.9722</v>
      </c>
      <c r="J40" s="89">
        <v>0.9</v>
      </c>
      <c r="K40" s="90">
        <v>1</v>
      </c>
      <c r="L40" s="123">
        <v>0</v>
      </c>
      <c r="M40" s="91">
        <v>0</v>
      </c>
      <c r="N40" s="92">
        <v>0</v>
      </c>
      <c r="O40" s="93">
        <v>0</v>
      </c>
      <c r="P40" s="94">
        <v>0</v>
      </c>
      <c r="Q40" s="95">
        <v>0</v>
      </c>
      <c r="R40" s="96">
        <v>0</v>
      </c>
      <c r="S40" s="97">
        <v>0</v>
      </c>
      <c r="T40" s="98">
        <v>0</v>
      </c>
    </row>
    <row r="41" spans="2:20" ht="12" customHeight="1" hidden="1">
      <c r="B41" s="677"/>
      <c r="C41" s="689"/>
      <c r="D41" s="100"/>
      <c r="E41" s="100"/>
      <c r="F41" s="100"/>
      <c r="G41" s="101">
        <v>12000</v>
      </c>
      <c r="H41" s="101">
        <v>1500</v>
      </c>
      <c r="I41" s="101">
        <v>13500</v>
      </c>
      <c r="J41" s="102"/>
      <c r="K41" s="102"/>
      <c r="L41" s="103"/>
      <c r="M41" s="103"/>
      <c r="N41" s="104"/>
      <c r="O41" s="104"/>
      <c r="P41" s="105"/>
      <c r="Q41" s="104"/>
      <c r="R41" s="104"/>
      <c r="S41" s="104"/>
      <c r="T41" s="106">
        <v>4008.0789000000004</v>
      </c>
    </row>
    <row r="42" spans="2:20" ht="12" customHeight="1">
      <c r="B42" s="677"/>
      <c r="C42" s="689"/>
      <c r="D42" s="74" t="s">
        <v>44</v>
      </c>
      <c r="E42" s="74" t="s">
        <v>41</v>
      </c>
      <c r="F42" s="74" t="s">
        <v>43</v>
      </c>
      <c r="G42" s="86">
        <v>6.1975</v>
      </c>
      <c r="H42" s="87">
        <v>0.7747</v>
      </c>
      <c r="I42" s="88">
        <v>6.9722</v>
      </c>
      <c r="J42" s="89">
        <v>0.9</v>
      </c>
      <c r="K42" s="90">
        <v>1</v>
      </c>
      <c r="L42" s="123">
        <v>0.33</v>
      </c>
      <c r="M42" s="91">
        <v>0.29700000000000004</v>
      </c>
      <c r="N42" s="92">
        <v>1.8406575000000003</v>
      </c>
      <c r="O42" s="93">
        <v>0.23008590000000004</v>
      </c>
      <c r="P42" s="94">
        <v>2.0707434000000005</v>
      </c>
      <c r="Q42" s="95">
        <v>0</v>
      </c>
      <c r="R42" s="96">
        <v>1.84</v>
      </c>
      <c r="S42" s="97">
        <v>0.23</v>
      </c>
      <c r="T42" s="98">
        <v>2.07</v>
      </c>
    </row>
    <row r="43" spans="2:20" ht="12" customHeight="1" hidden="1">
      <c r="B43" s="677"/>
      <c r="C43" s="689"/>
      <c r="D43" s="100"/>
      <c r="E43" s="100"/>
      <c r="F43" s="100"/>
      <c r="G43" s="101">
        <v>12000</v>
      </c>
      <c r="H43" s="101">
        <v>1500</v>
      </c>
      <c r="I43" s="101">
        <v>13500</v>
      </c>
      <c r="J43" s="102"/>
      <c r="K43" s="102"/>
      <c r="L43" s="103"/>
      <c r="M43" s="103"/>
      <c r="N43" s="104"/>
      <c r="O43" s="104"/>
      <c r="P43" s="105"/>
      <c r="Q43" s="104"/>
      <c r="R43" s="104"/>
      <c r="S43" s="104"/>
      <c r="T43" s="106">
        <v>8016.157800000001</v>
      </c>
    </row>
    <row r="44" spans="2:20" ht="12" customHeight="1">
      <c r="B44" s="677"/>
      <c r="C44" s="689"/>
      <c r="D44" s="74" t="s">
        <v>45</v>
      </c>
      <c r="E44" s="74" t="s">
        <v>40</v>
      </c>
      <c r="F44" s="74" t="s">
        <v>42</v>
      </c>
      <c r="G44" s="86">
        <v>6.1975</v>
      </c>
      <c r="H44" s="87">
        <v>0.7747</v>
      </c>
      <c r="I44" s="88">
        <v>6.9722</v>
      </c>
      <c r="J44" s="89">
        <v>0.9</v>
      </c>
      <c r="K44" s="90">
        <v>1</v>
      </c>
      <c r="L44" s="123">
        <v>0.66</v>
      </c>
      <c r="M44" s="91">
        <v>0.5940000000000001</v>
      </c>
      <c r="N44" s="92">
        <v>3.6813150000000006</v>
      </c>
      <c r="O44" s="93">
        <v>0.4601718000000001</v>
      </c>
      <c r="P44" s="94">
        <v>4.141486800000001</v>
      </c>
      <c r="Q44" s="95">
        <v>0</v>
      </c>
      <c r="R44" s="96">
        <v>3.68</v>
      </c>
      <c r="S44" s="97">
        <v>0.46</v>
      </c>
      <c r="T44" s="98">
        <v>4.14</v>
      </c>
    </row>
    <row r="45" spans="2:20" ht="12" customHeight="1" hidden="1">
      <c r="B45" s="677"/>
      <c r="C45" s="689"/>
      <c r="D45" s="100"/>
      <c r="E45" s="100"/>
      <c r="F45" s="100"/>
      <c r="G45" s="101">
        <v>12000</v>
      </c>
      <c r="H45" s="101">
        <v>1500</v>
      </c>
      <c r="I45" s="101">
        <v>13500</v>
      </c>
      <c r="J45" s="102"/>
      <c r="K45" s="102"/>
      <c r="L45" s="103"/>
      <c r="M45" s="103"/>
      <c r="N45" s="104"/>
      <c r="O45" s="104"/>
      <c r="P45" s="105"/>
      <c r="Q45" s="104"/>
      <c r="R45" s="104"/>
      <c r="S45" s="104"/>
      <c r="T45" s="106">
        <v>13379.6257</v>
      </c>
    </row>
    <row r="46" spans="2:20" ht="12" customHeight="1">
      <c r="B46" s="677"/>
      <c r="C46" s="689"/>
      <c r="D46" s="74" t="s">
        <v>46</v>
      </c>
      <c r="E46" s="74" t="s">
        <v>47</v>
      </c>
      <c r="F46" s="74" t="s">
        <v>43</v>
      </c>
      <c r="G46" s="86">
        <v>6.1975</v>
      </c>
      <c r="H46" s="87">
        <v>0.7747</v>
      </c>
      <c r="I46" s="88">
        <v>6.9722</v>
      </c>
      <c r="J46" s="89">
        <v>0.9</v>
      </c>
      <c r="K46" s="90">
        <v>1</v>
      </c>
      <c r="L46" s="123">
        <v>1.1</v>
      </c>
      <c r="M46" s="91">
        <v>0.99</v>
      </c>
      <c r="N46" s="92">
        <v>6.135525</v>
      </c>
      <c r="O46" s="93">
        <v>0.7669530000000001</v>
      </c>
      <c r="P46" s="94">
        <v>6.902478</v>
      </c>
      <c r="Q46" s="95">
        <v>0</v>
      </c>
      <c r="R46" s="96">
        <v>6.14</v>
      </c>
      <c r="S46" s="97">
        <v>0.77</v>
      </c>
      <c r="T46" s="98">
        <v>6.91</v>
      </c>
    </row>
    <row r="47" spans="2:20" ht="12" customHeight="1" hidden="1">
      <c r="B47" s="677"/>
      <c r="C47" s="107"/>
      <c r="D47" s="100"/>
      <c r="E47" s="100"/>
      <c r="F47" s="100"/>
      <c r="G47" s="101">
        <v>12000</v>
      </c>
      <c r="H47" s="101">
        <v>4500</v>
      </c>
      <c r="I47" s="101">
        <v>16500</v>
      </c>
      <c r="J47" s="102"/>
      <c r="K47" s="102"/>
      <c r="L47" s="103"/>
      <c r="M47" s="103"/>
      <c r="N47" s="104"/>
      <c r="O47" s="104"/>
      <c r="P47" s="105"/>
      <c r="Q47" s="104"/>
      <c r="R47" s="104"/>
      <c r="S47" s="104"/>
      <c r="T47" s="106">
        <v>14851.1909</v>
      </c>
    </row>
    <row r="48" spans="2:20" ht="12" customHeight="1">
      <c r="B48" s="677"/>
      <c r="C48" s="699" t="s">
        <v>52</v>
      </c>
      <c r="D48" s="77" t="s">
        <v>38</v>
      </c>
      <c r="E48" s="702" t="s">
        <v>38</v>
      </c>
      <c r="F48" s="703"/>
      <c r="G48" s="86">
        <v>6.1975</v>
      </c>
      <c r="H48" s="87">
        <v>2.3241</v>
      </c>
      <c r="I48" s="88">
        <v>8.5215</v>
      </c>
      <c r="J48" s="89">
        <v>0.9</v>
      </c>
      <c r="K48" s="90">
        <v>1</v>
      </c>
      <c r="L48" s="123">
        <v>1</v>
      </c>
      <c r="M48" s="91">
        <v>0.9</v>
      </c>
      <c r="N48" s="92">
        <v>5.57775</v>
      </c>
      <c r="O48" s="93">
        <v>2.0916900000000003</v>
      </c>
      <c r="P48" s="94">
        <v>7.66935</v>
      </c>
      <c r="Q48" s="95">
        <v>0</v>
      </c>
      <c r="R48" s="96">
        <v>5.58</v>
      </c>
      <c r="S48" s="97">
        <v>2.09</v>
      </c>
      <c r="T48" s="98">
        <v>7.67</v>
      </c>
    </row>
    <row r="49" spans="2:20" ht="12" customHeight="1" hidden="1">
      <c r="B49" s="677"/>
      <c r="C49" s="700"/>
      <c r="D49" s="100"/>
      <c r="E49" s="100"/>
      <c r="F49" s="100"/>
      <c r="G49" s="101">
        <v>6000</v>
      </c>
      <c r="H49" s="101">
        <v>2250</v>
      </c>
      <c r="I49" s="101">
        <v>8250</v>
      </c>
      <c r="J49" s="102"/>
      <c r="K49" s="102"/>
      <c r="L49" s="103"/>
      <c r="M49" s="103"/>
      <c r="N49" s="104"/>
      <c r="O49" s="104"/>
      <c r="P49" s="105"/>
      <c r="Q49" s="104"/>
      <c r="R49" s="104"/>
      <c r="S49" s="104"/>
      <c r="T49" s="106">
        <v>7435.2768</v>
      </c>
    </row>
    <row r="50" spans="2:20" ht="12" customHeight="1">
      <c r="B50" s="677"/>
      <c r="C50" s="701"/>
      <c r="D50" s="77" t="s">
        <v>48</v>
      </c>
      <c r="E50" s="704" t="s">
        <v>49</v>
      </c>
      <c r="F50" s="705"/>
      <c r="G50" s="86">
        <v>3.0987</v>
      </c>
      <c r="H50" s="87">
        <v>1.162</v>
      </c>
      <c r="I50" s="88">
        <v>4.2608</v>
      </c>
      <c r="J50" s="89">
        <v>0.9</v>
      </c>
      <c r="K50" s="90">
        <v>1</v>
      </c>
      <c r="L50" s="123">
        <v>1</v>
      </c>
      <c r="M50" s="91">
        <v>0.9</v>
      </c>
      <c r="N50" s="92">
        <v>2.78883</v>
      </c>
      <c r="O50" s="93">
        <v>1.0458</v>
      </c>
      <c r="P50" s="94">
        <v>3.83472</v>
      </c>
      <c r="Q50" s="95">
        <v>0</v>
      </c>
      <c r="R50" s="96">
        <v>2.79</v>
      </c>
      <c r="S50" s="97">
        <v>1.05</v>
      </c>
      <c r="T50" s="98">
        <v>3.84</v>
      </c>
    </row>
    <row r="51" spans="2:20" ht="12" customHeight="1" hidden="1">
      <c r="B51" s="677"/>
      <c r="C51" s="107"/>
      <c r="D51" s="100"/>
      <c r="E51" s="100"/>
      <c r="F51" s="100"/>
      <c r="G51" s="101">
        <v>15000</v>
      </c>
      <c r="H51" s="101">
        <v>12000</v>
      </c>
      <c r="I51" s="101">
        <v>27000</v>
      </c>
      <c r="J51" s="102"/>
      <c r="K51" s="102"/>
      <c r="L51" s="103"/>
      <c r="M51" s="103"/>
      <c r="N51" s="104"/>
      <c r="O51" s="104"/>
      <c r="P51" s="105"/>
      <c r="Q51" s="104"/>
      <c r="R51" s="104"/>
      <c r="S51" s="104"/>
      <c r="T51" s="106">
        <v>26739.888699999996</v>
      </c>
    </row>
    <row r="52" spans="2:20" ht="12" customHeight="1">
      <c r="B52" s="678"/>
      <c r="C52" s="83" t="s">
        <v>51</v>
      </c>
      <c r="D52" s="108" t="s">
        <v>38</v>
      </c>
      <c r="E52" s="706" t="s">
        <v>38</v>
      </c>
      <c r="F52" s="707"/>
      <c r="G52" s="109">
        <v>7.7469</v>
      </c>
      <c r="H52" s="110">
        <v>6.1975</v>
      </c>
      <c r="I52" s="111">
        <v>13.9443</v>
      </c>
      <c r="J52" s="112">
        <v>0.9</v>
      </c>
      <c r="K52" s="113">
        <v>1</v>
      </c>
      <c r="L52" s="124">
        <v>1.1</v>
      </c>
      <c r="M52" s="114">
        <v>0.99</v>
      </c>
      <c r="N52" s="115">
        <v>7.669431000000001</v>
      </c>
      <c r="O52" s="116">
        <v>6.135525</v>
      </c>
      <c r="P52" s="117">
        <v>13.804857000000002</v>
      </c>
      <c r="Q52" s="118">
        <v>0</v>
      </c>
      <c r="R52" s="119">
        <v>7.67</v>
      </c>
      <c r="S52" s="120">
        <v>6.14</v>
      </c>
      <c r="T52" s="121">
        <v>13.81</v>
      </c>
    </row>
    <row r="53" spans="7:20" ht="12" customHeight="1" hidden="1">
      <c r="G53" s="1">
        <v>12000</v>
      </c>
      <c r="H53" s="1">
        <v>1500</v>
      </c>
      <c r="I53" s="1">
        <v>13500</v>
      </c>
      <c r="J53" s="2"/>
      <c r="K53" s="2"/>
      <c r="L53" s="3"/>
      <c r="M53" s="3"/>
      <c r="N53" s="4"/>
      <c r="O53" s="4"/>
      <c r="P53" s="5"/>
      <c r="Q53" s="4"/>
      <c r="R53" s="4"/>
      <c r="S53" s="4"/>
      <c r="T53" s="6">
        <v>13379.6257</v>
      </c>
    </row>
    <row r="54" spans="2:20" ht="12" customHeight="1">
      <c r="B54" s="696" t="s">
        <v>109</v>
      </c>
      <c r="C54" s="699" t="s">
        <v>53</v>
      </c>
      <c r="D54" s="122" t="s">
        <v>38</v>
      </c>
      <c r="E54" s="697" t="s">
        <v>38</v>
      </c>
      <c r="F54" s="698"/>
      <c r="G54" s="86">
        <v>6.1975</v>
      </c>
      <c r="H54" s="87">
        <v>0.7747</v>
      </c>
      <c r="I54" s="88">
        <v>6.9722</v>
      </c>
      <c r="J54" s="89">
        <v>0.9</v>
      </c>
      <c r="K54" s="90">
        <v>1</v>
      </c>
      <c r="L54" s="123">
        <v>1.1</v>
      </c>
      <c r="M54" s="91">
        <v>0.99</v>
      </c>
      <c r="N54" s="92">
        <v>6.135525</v>
      </c>
      <c r="O54" s="93">
        <v>0.7669530000000001</v>
      </c>
      <c r="P54" s="94">
        <v>6.902478</v>
      </c>
      <c r="Q54" s="95">
        <v>0</v>
      </c>
      <c r="R54" s="96">
        <v>6.14</v>
      </c>
      <c r="S54" s="97">
        <v>0.77</v>
      </c>
      <c r="T54" s="98">
        <v>6.91</v>
      </c>
    </row>
    <row r="55" spans="2:20" ht="12" customHeight="1" hidden="1">
      <c r="B55" s="713"/>
      <c r="C55" s="700"/>
      <c r="D55" s="100"/>
      <c r="E55" s="100"/>
      <c r="F55" s="100"/>
      <c r="G55" s="101">
        <v>12000</v>
      </c>
      <c r="H55" s="101">
        <v>1500</v>
      </c>
      <c r="I55" s="101">
        <v>13500</v>
      </c>
      <c r="J55" s="102"/>
      <c r="K55" s="102"/>
      <c r="L55" s="103"/>
      <c r="M55" s="103"/>
      <c r="N55" s="104"/>
      <c r="O55" s="104"/>
      <c r="P55" s="105"/>
      <c r="Q55" s="104"/>
      <c r="R55" s="104"/>
      <c r="S55" s="104"/>
      <c r="T55" s="106">
        <v>0</v>
      </c>
    </row>
    <row r="56" spans="2:20" ht="12" customHeight="1">
      <c r="B56" s="713"/>
      <c r="C56" s="700"/>
      <c r="D56" s="77" t="s">
        <v>39</v>
      </c>
      <c r="E56" s="74" t="s">
        <v>40</v>
      </c>
      <c r="F56" s="74" t="s">
        <v>42</v>
      </c>
      <c r="G56" s="86">
        <v>6.1975</v>
      </c>
      <c r="H56" s="87">
        <v>0.7747</v>
      </c>
      <c r="I56" s="88">
        <v>6.9722</v>
      </c>
      <c r="J56" s="89">
        <v>0.9</v>
      </c>
      <c r="K56" s="90">
        <v>1</v>
      </c>
      <c r="L56" s="123">
        <v>0</v>
      </c>
      <c r="M56" s="91">
        <v>0</v>
      </c>
      <c r="N56" s="92">
        <v>0</v>
      </c>
      <c r="O56" s="93">
        <v>0</v>
      </c>
      <c r="P56" s="94">
        <v>0</v>
      </c>
      <c r="Q56" s="95">
        <v>0</v>
      </c>
      <c r="R56" s="96">
        <v>0</v>
      </c>
      <c r="S56" s="97">
        <v>0</v>
      </c>
      <c r="T56" s="98">
        <v>0</v>
      </c>
    </row>
    <row r="57" spans="2:20" ht="12" customHeight="1" hidden="1">
      <c r="B57" s="713"/>
      <c r="C57" s="700"/>
      <c r="D57" s="100"/>
      <c r="E57" s="100"/>
      <c r="F57" s="100"/>
      <c r="G57" s="101">
        <v>12000</v>
      </c>
      <c r="H57" s="101">
        <v>1500</v>
      </c>
      <c r="I57" s="101">
        <v>13500</v>
      </c>
      <c r="J57" s="102"/>
      <c r="K57" s="102"/>
      <c r="L57" s="103"/>
      <c r="M57" s="103"/>
      <c r="N57" s="104"/>
      <c r="O57" s="104"/>
      <c r="P57" s="105"/>
      <c r="Q57" s="104"/>
      <c r="R57" s="104"/>
      <c r="S57" s="104"/>
      <c r="T57" s="106">
        <v>4008.0789000000004</v>
      </c>
    </row>
    <row r="58" spans="2:20" ht="12" customHeight="1">
      <c r="B58" s="713"/>
      <c r="C58" s="700"/>
      <c r="D58" s="77" t="s">
        <v>44</v>
      </c>
      <c r="E58" s="74" t="s">
        <v>41</v>
      </c>
      <c r="F58" s="74" t="s">
        <v>43</v>
      </c>
      <c r="G58" s="86">
        <v>6.1975</v>
      </c>
      <c r="H58" s="87">
        <v>0.7747</v>
      </c>
      <c r="I58" s="88">
        <v>6.9722</v>
      </c>
      <c r="J58" s="89">
        <v>0.9</v>
      </c>
      <c r="K58" s="90">
        <v>1</v>
      </c>
      <c r="L58" s="123">
        <v>0.33</v>
      </c>
      <c r="M58" s="91">
        <v>0.29700000000000004</v>
      </c>
      <c r="N58" s="92">
        <v>1.8406575000000003</v>
      </c>
      <c r="O58" s="93">
        <v>0.23008590000000004</v>
      </c>
      <c r="P58" s="94">
        <v>2.0707434000000005</v>
      </c>
      <c r="Q58" s="95">
        <v>0</v>
      </c>
      <c r="R58" s="96">
        <v>1.84</v>
      </c>
      <c r="S58" s="97">
        <v>0.23</v>
      </c>
      <c r="T58" s="98">
        <v>2.07</v>
      </c>
    </row>
    <row r="59" spans="2:20" ht="12" customHeight="1" hidden="1">
      <c r="B59" s="713"/>
      <c r="C59" s="700"/>
      <c r="D59" s="100"/>
      <c r="E59" s="100"/>
      <c r="F59" s="100"/>
      <c r="G59" s="101">
        <v>12000</v>
      </c>
      <c r="H59" s="101">
        <v>1500</v>
      </c>
      <c r="I59" s="101">
        <v>13500</v>
      </c>
      <c r="J59" s="102"/>
      <c r="K59" s="102"/>
      <c r="L59" s="103"/>
      <c r="M59" s="103"/>
      <c r="N59" s="104"/>
      <c r="O59" s="104"/>
      <c r="P59" s="105"/>
      <c r="Q59" s="104"/>
      <c r="R59" s="104"/>
      <c r="S59" s="104"/>
      <c r="T59" s="106">
        <v>8016.157800000001</v>
      </c>
    </row>
    <row r="60" spans="2:20" ht="12" customHeight="1">
      <c r="B60" s="713"/>
      <c r="C60" s="700"/>
      <c r="D60" s="77" t="s">
        <v>45</v>
      </c>
      <c r="E60" s="74" t="s">
        <v>40</v>
      </c>
      <c r="F60" s="74" t="s">
        <v>42</v>
      </c>
      <c r="G60" s="86">
        <v>6.1975</v>
      </c>
      <c r="H60" s="87">
        <v>0.7747</v>
      </c>
      <c r="I60" s="88">
        <v>6.9722</v>
      </c>
      <c r="J60" s="89">
        <v>0.9</v>
      </c>
      <c r="K60" s="90">
        <v>1</v>
      </c>
      <c r="L60" s="123">
        <v>0.66</v>
      </c>
      <c r="M60" s="91">
        <v>0.5940000000000001</v>
      </c>
      <c r="N60" s="92">
        <v>3.6813150000000006</v>
      </c>
      <c r="O60" s="93">
        <v>0.4601718000000001</v>
      </c>
      <c r="P60" s="94">
        <v>4.141486800000001</v>
      </c>
      <c r="Q60" s="95">
        <v>0</v>
      </c>
      <c r="R60" s="96">
        <v>3.68</v>
      </c>
      <c r="S60" s="97">
        <v>0.46</v>
      </c>
      <c r="T60" s="98">
        <v>4.14</v>
      </c>
    </row>
    <row r="61" spans="2:20" ht="12" customHeight="1" hidden="1">
      <c r="B61" s="713"/>
      <c r="C61" s="700"/>
      <c r="D61" s="100"/>
      <c r="E61" s="100"/>
      <c r="F61" s="100"/>
      <c r="G61" s="101">
        <v>12000</v>
      </c>
      <c r="H61" s="101">
        <v>1500</v>
      </c>
      <c r="I61" s="101">
        <v>13500</v>
      </c>
      <c r="J61" s="102"/>
      <c r="K61" s="102"/>
      <c r="L61" s="103"/>
      <c r="M61" s="103"/>
      <c r="N61" s="104"/>
      <c r="O61" s="104"/>
      <c r="P61" s="105"/>
      <c r="Q61" s="104"/>
      <c r="R61" s="104"/>
      <c r="S61" s="104"/>
      <c r="T61" s="106">
        <v>13379.6257</v>
      </c>
    </row>
    <row r="62" spans="2:20" ht="12" customHeight="1">
      <c r="B62" s="713"/>
      <c r="C62" s="700"/>
      <c r="D62" s="77" t="s">
        <v>46</v>
      </c>
      <c r="E62" s="74" t="s">
        <v>47</v>
      </c>
      <c r="F62" s="74" t="s">
        <v>43</v>
      </c>
      <c r="G62" s="86">
        <v>6.1975</v>
      </c>
      <c r="H62" s="87">
        <v>0.7747</v>
      </c>
      <c r="I62" s="88">
        <v>6.9722</v>
      </c>
      <c r="J62" s="89">
        <v>0.9</v>
      </c>
      <c r="K62" s="90">
        <v>1</v>
      </c>
      <c r="L62" s="123">
        <v>1.1</v>
      </c>
      <c r="M62" s="91">
        <v>0.99</v>
      </c>
      <c r="N62" s="92">
        <v>6.135525</v>
      </c>
      <c r="O62" s="93">
        <v>0.7669530000000001</v>
      </c>
      <c r="P62" s="94">
        <v>6.902478</v>
      </c>
      <c r="Q62" s="95">
        <v>0</v>
      </c>
      <c r="R62" s="96">
        <v>6.14</v>
      </c>
      <c r="S62" s="97">
        <v>0.77</v>
      </c>
      <c r="T62" s="98">
        <v>6.91</v>
      </c>
    </row>
    <row r="63" spans="2:20" ht="12" customHeight="1" hidden="1">
      <c r="B63" s="713"/>
      <c r="C63" s="700"/>
      <c r="D63" s="73"/>
      <c r="E63" s="73"/>
      <c r="F63" s="73"/>
      <c r="G63" s="101">
        <v>12000</v>
      </c>
      <c r="H63" s="101">
        <v>1500</v>
      </c>
      <c r="I63" s="101">
        <v>13500</v>
      </c>
      <c r="J63" s="102"/>
      <c r="K63" s="102"/>
      <c r="L63" s="103"/>
      <c r="M63" s="103"/>
      <c r="N63" s="104"/>
      <c r="O63" s="104"/>
      <c r="P63" s="105"/>
      <c r="Q63" s="104"/>
      <c r="R63" s="104"/>
      <c r="S63" s="104"/>
      <c r="T63" s="106">
        <v>6680.1314999999995</v>
      </c>
    </row>
    <row r="64" spans="2:20" ht="12" customHeight="1">
      <c r="B64" s="713"/>
      <c r="C64" s="701"/>
      <c r="D64" s="77" t="s">
        <v>56</v>
      </c>
      <c r="E64" s="704" t="s">
        <v>59</v>
      </c>
      <c r="F64" s="705"/>
      <c r="G64" s="86">
        <v>6.1975</v>
      </c>
      <c r="H64" s="87">
        <v>0.7747</v>
      </c>
      <c r="I64" s="88">
        <v>6.9722</v>
      </c>
      <c r="J64" s="89">
        <v>0.9</v>
      </c>
      <c r="K64" s="90">
        <v>1</v>
      </c>
      <c r="L64" s="123">
        <v>0.55</v>
      </c>
      <c r="M64" s="91">
        <v>0.495</v>
      </c>
      <c r="N64" s="92">
        <v>3.0677625</v>
      </c>
      <c r="O64" s="93">
        <v>0.38347650000000005</v>
      </c>
      <c r="P64" s="94">
        <v>3.451239</v>
      </c>
      <c r="Q64" s="95">
        <v>0</v>
      </c>
      <c r="R64" s="96">
        <v>3.07</v>
      </c>
      <c r="S64" s="97">
        <v>0.38</v>
      </c>
      <c r="T64" s="98">
        <v>3.45</v>
      </c>
    </row>
    <row r="65" spans="2:20" ht="12" customHeight="1" hidden="1">
      <c r="B65" s="713"/>
      <c r="C65" s="107"/>
      <c r="D65" s="100"/>
      <c r="E65" s="100"/>
      <c r="F65" s="100"/>
      <c r="G65" s="101">
        <v>12000</v>
      </c>
      <c r="H65" s="101">
        <v>4500</v>
      </c>
      <c r="I65" s="101">
        <v>16500</v>
      </c>
      <c r="J65" s="102"/>
      <c r="K65" s="102"/>
      <c r="L65" s="103"/>
      <c r="M65" s="103"/>
      <c r="N65" s="104"/>
      <c r="O65" s="104"/>
      <c r="P65" s="105"/>
      <c r="Q65" s="104"/>
      <c r="R65" s="104"/>
      <c r="S65" s="104"/>
      <c r="T65" s="106">
        <v>14851.1909</v>
      </c>
    </row>
    <row r="66" spans="2:20" ht="12" customHeight="1">
      <c r="B66" s="713"/>
      <c r="C66" s="699" t="s">
        <v>52</v>
      </c>
      <c r="D66" s="77" t="s">
        <v>38</v>
      </c>
      <c r="E66" s="702" t="s">
        <v>38</v>
      </c>
      <c r="F66" s="703"/>
      <c r="G66" s="86">
        <v>6.1975</v>
      </c>
      <c r="H66" s="87">
        <v>2.3241</v>
      </c>
      <c r="I66" s="88">
        <v>8.5215</v>
      </c>
      <c r="J66" s="89">
        <v>0.9</v>
      </c>
      <c r="K66" s="90">
        <v>1</v>
      </c>
      <c r="L66" s="123">
        <v>1</v>
      </c>
      <c r="M66" s="91">
        <v>0.9</v>
      </c>
      <c r="N66" s="92">
        <v>5.57775</v>
      </c>
      <c r="O66" s="93">
        <v>2.0916900000000003</v>
      </c>
      <c r="P66" s="94">
        <v>7.66935</v>
      </c>
      <c r="Q66" s="95">
        <v>0</v>
      </c>
      <c r="R66" s="96">
        <v>5.58</v>
      </c>
      <c r="S66" s="97">
        <v>2.09</v>
      </c>
      <c r="T66" s="98">
        <v>7.67</v>
      </c>
    </row>
    <row r="67" spans="2:20" ht="12" customHeight="1" hidden="1">
      <c r="B67" s="713"/>
      <c r="C67" s="700"/>
      <c r="D67" s="100"/>
      <c r="E67" s="100"/>
      <c r="F67" s="100"/>
      <c r="G67" s="101">
        <v>6000</v>
      </c>
      <c r="H67" s="101">
        <v>2250</v>
      </c>
      <c r="I67" s="101">
        <v>8250</v>
      </c>
      <c r="J67" s="102"/>
      <c r="K67" s="102"/>
      <c r="L67" s="103"/>
      <c r="M67" s="103"/>
      <c r="N67" s="104"/>
      <c r="O67" s="104"/>
      <c r="P67" s="105"/>
      <c r="Q67" s="104"/>
      <c r="R67" s="104"/>
      <c r="S67" s="104"/>
      <c r="T67" s="106">
        <v>7435.2768</v>
      </c>
    </row>
    <row r="68" spans="2:20" ht="12" customHeight="1">
      <c r="B68" s="713"/>
      <c r="C68" s="700"/>
      <c r="D68" s="77" t="s">
        <v>48</v>
      </c>
      <c r="E68" s="704" t="s">
        <v>49</v>
      </c>
      <c r="F68" s="705"/>
      <c r="G68" s="86">
        <v>3.0987</v>
      </c>
      <c r="H68" s="87">
        <v>1.162</v>
      </c>
      <c r="I68" s="88">
        <v>4.2608</v>
      </c>
      <c r="J68" s="89">
        <v>0.9</v>
      </c>
      <c r="K68" s="90">
        <v>1</v>
      </c>
      <c r="L68" s="123">
        <v>1</v>
      </c>
      <c r="M68" s="91">
        <v>0.9</v>
      </c>
      <c r="N68" s="92">
        <v>2.78883</v>
      </c>
      <c r="O68" s="93">
        <v>1.0458</v>
      </c>
      <c r="P68" s="94">
        <v>3.83472</v>
      </c>
      <c r="Q68" s="95">
        <v>0</v>
      </c>
      <c r="R68" s="96">
        <v>2.79</v>
      </c>
      <c r="S68" s="97">
        <v>1.05</v>
      </c>
      <c r="T68" s="98">
        <v>3.84</v>
      </c>
    </row>
    <row r="69" spans="2:20" ht="12" customHeight="1" hidden="1">
      <c r="B69" s="713"/>
      <c r="C69" s="700"/>
      <c r="D69" s="100"/>
      <c r="E69" s="100"/>
      <c r="F69" s="100"/>
      <c r="G69" s="101">
        <v>12000</v>
      </c>
      <c r="H69" s="101">
        <v>4500</v>
      </c>
      <c r="I69" s="101">
        <v>16500</v>
      </c>
      <c r="J69" s="102"/>
      <c r="K69" s="102"/>
      <c r="L69" s="103"/>
      <c r="M69" s="103"/>
      <c r="N69" s="104"/>
      <c r="O69" s="104"/>
      <c r="P69" s="105"/>
      <c r="Q69" s="104"/>
      <c r="R69" s="104"/>
      <c r="S69" s="104"/>
      <c r="T69" s="106">
        <v>7435.2768</v>
      </c>
    </row>
    <row r="70" spans="2:20" ht="12" customHeight="1">
      <c r="B70" s="713"/>
      <c r="C70" s="701"/>
      <c r="D70" s="77" t="s">
        <v>56</v>
      </c>
      <c r="E70" s="704" t="s">
        <v>58</v>
      </c>
      <c r="F70" s="705"/>
      <c r="G70" s="86">
        <v>6.1975</v>
      </c>
      <c r="H70" s="87">
        <v>2.3241</v>
      </c>
      <c r="I70" s="88">
        <v>8.5215</v>
      </c>
      <c r="J70" s="89">
        <v>0.9</v>
      </c>
      <c r="K70" s="90">
        <v>1</v>
      </c>
      <c r="L70" s="123">
        <v>0.5</v>
      </c>
      <c r="M70" s="91">
        <v>0.45</v>
      </c>
      <c r="N70" s="92">
        <v>2.788875</v>
      </c>
      <c r="O70" s="93">
        <v>1.0458450000000001</v>
      </c>
      <c r="P70" s="94">
        <v>3.834675</v>
      </c>
      <c r="Q70" s="95">
        <v>0</v>
      </c>
      <c r="R70" s="96">
        <v>2.79</v>
      </c>
      <c r="S70" s="97">
        <v>1.05</v>
      </c>
      <c r="T70" s="98">
        <v>3.84</v>
      </c>
    </row>
    <row r="71" spans="2:20" ht="12" customHeight="1" hidden="1">
      <c r="B71" s="713"/>
      <c r="C71" s="107"/>
      <c r="D71" s="100"/>
      <c r="E71" s="100"/>
      <c r="F71" s="100"/>
      <c r="G71" s="101">
        <v>15000</v>
      </c>
      <c r="H71" s="101">
        <v>12000</v>
      </c>
      <c r="I71" s="101">
        <v>27000</v>
      </c>
      <c r="J71" s="102"/>
      <c r="K71" s="102"/>
      <c r="L71" s="103"/>
      <c r="M71" s="103"/>
      <c r="N71" s="104"/>
      <c r="O71" s="104"/>
      <c r="P71" s="105"/>
      <c r="Q71" s="104"/>
      <c r="R71" s="104"/>
      <c r="S71" s="104"/>
      <c r="T71" s="106">
        <v>24300.1885</v>
      </c>
    </row>
    <row r="72" spans="2:20" ht="12" customHeight="1">
      <c r="B72" s="713"/>
      <c r="C72" s="710" t="s">
        <v>51</v>
      </c>
      <c r="D72" s="99" t="s">
        <v>38</v>
      </c>
      <c r="E72" s="697" t="s">
        <v>38</v>
      </c>
      <c r="F72" s="698"/>
      <c r="G72" s="109">
        <v>7.7469</v>
      </c>
      <c r="H72" s="110">
        <v>6.1975</v>
      </c>
      <c r="I72" s="111">
        <v>13.9443</v>
      </c>
      <c r="J72" s="112">
        <v>0.9</v>
      </c>
      <c r="K72" s="113">
        <v>1</v>
      </c>
      <c r="L72" s="124">
        <v>1</v>
      </c>
      <c r="M72" s="114">
        <v>0.9</v>
      </c>
      <c r="N72" s="115">
        <v>6.9722100000000005</v>
      </c>
      <c r="O72" s="116">
        <v>5.57775</v>
      </c>
      <c r="P72" s="117">
        <v>12.54987</v>
      </c>
      <c r="Q72" s="118">
        <v>0</v>
      </c>
      <c r="R72" s="119">
        <v>6.97</v>
      </c>
      <c r="S72" s="120">
        <v>5.58</v>
      </c>
      <c r="T72" s="121">
        <v>12.55</v>
      </c>
    </row>
    <row r="73" spans="2:20" ht="12" customHeight="1" hidden="1">
      <c r="B73" s="713"/>
      <c r="C73" s="711"/>
      <c r="D73" s="100"/>
      <c r="E73" s="100"/>
      <c r="F73" s="100"/>
      <c r="G73" s="101">
        <v>15000</v>
      </c>
      <c r="H73" s="101">
        <v>12000</v>
      </c>
      <c r="I73" s="101">
        <v>27000</v>
      </c>
      <c r="J73" s="102"/>
      <c r="K73" s="102"/>
      <c r="L73" s="103"/>
      <c r="M73" s="103"/>
      <c r="N73" s="104"/>
      <c r="O73" s="104"/>
      <c r="P73" s="105"/>
      <c r="Q73" s="104"/>
      <c r="R73" s="104"/>
      <c r="S73" s="104"/>
      <c r="T73" s="106">
        <v>12159.7756</v>
      </c>
    </row>
    <row r="74" spans="2:20" ht="12" customHeight="1">
      <c r="B74" s="714"/>
      <c r="C74" s="712"/>
      <c r="D74" s="77" t="s">
        <v>56</v>
      </c>
      <c r="E74" s="704" t="s">
        <v>57</v>
      </c>
      <c r="F74" s="705"/>
      <c r="G74" s="109">
        <v>7.7469</v>
      </c>
      <c r="H74" s="110">
        <v>6.1975</v>
      </c>
      <c r="I74" s="111">
        <v>13.9443</v>
      </c>
      <c r="J74" s="112">
        <v>0.9</v>
      </c>
      <c r="K74" s="113">
        <v>1</v>
      </c>
      <c r="L74" s="124">
        <v>0.5</v>
      </c>
      <c r="M74" s="114">
        <v>0.45</v>
      </c>
      <c r="N74" s="115">
        <v>3.4861050000000002</v>
      </c>
      <c r="O74" s="116">
        <v>2.788875</v>
      </c>
      <c r="P74" s="117">
        <v>6.274935</v>
      </c>
      <c r="Q74" s="118">
        <v>0</v>
      </c>
      <c r="R74" s="119">
        <v>3.49</v>
      </c>
      <c r="S74" s="120">
        <v>2.79</v>
      </c>
      <c r="T74" s="121">
        <v>6.28</v>
      </c>
    </row>
    <row r="75" spans="7:20" ht="12" customHeight="1" hidden="1">
      <c r="G75" s="1">
        <v>12000</v>
      </c>
      <c r="H75" s="1">
        <v>1500</v>
      </c>
      <c r="I75" s="1">
        <v>13500</v>
      </c>
      <c r="J75" s="2"/>
      <c r="K75" s="2"/>
      <c r="L75" s="3"/>
      <c r="M75" s="3"/>
      <c r="N75" s="4"/>
      <c r="O75" s="4"/>
      <c r="P75" s="5"/>
      <c r="Q75" s="4"/>
      <c r="R75" s="4"/>
      <c r="S75" s="4"/>
      <c r="T75" s="6">
        <v>12159.7756</v>
      </c>
    </row>
    <row r="76" spans="2:20" ht="12" customHeight="1">
      <c r="B76" s="696" t="s">
        <v>60</v>
      </c>
      <c r="C76" s="648" t="s">
        <v>53</v>
      </c>
      <c r="D76" s="99" t="s">
        <v>38</v>
      </c>
      <c r="E76" s="697" t="s">
        <v>38</v>
      </c>
      <c r="F76" s="698"/>
      <c r="G76" s="86">
        <v>6.1975</v>
      </c>
      <c r="H76" s="87">
        <v>0.7747</v>
      </c>
      <c r="I76" s="88">
        <v>6.9722</v>
      </c>
      <c r="J76" s="89">
        <v>0.9</v>
      </c>
      <c r="K76" s="90">
        <v>1</v>
      </c>
      <c r="L76" s="123">
        <v>1</v>
      </c>
      <c r="M76" s="91">
        <v>0.9</v>
      </c>
      <c r="N76" s="92">
        <v>5.57775</v>
      </c>
      <c r="O76" s="93">
        <v>0.69723</v>
      </c>
      <c r="P76" s="94">
        <v>6.27498</v>
      </c>
      <c r="Q76" s="95">
        <v>0</v>
      </c>
      <c r="R76" s="96">
        <v>5.58</v>
      </c>
      <c r="S76" s="97">
        <v>0.7</v>
      </c>
      <c r="T76" s="98">
        <v>6.28</v>
      </c>
    </row>
    <row r="77" spans="2:20" ht="12" customHeight="1" hidden="1">
      <c r="B77" s="677"/>
      <c r="C77" s="689"/>
      <c r="D77" s="100"/>
      <c r="E77" s="100"/>
      <c r="F77" s="100"/>
      <c r="G77" s="101">
        <v>12000</v>
      </c>
      <c r="H77" s="101">
        <v>1500</v>
      </c>
      <c r="I77" s="101">
        <v>13500</v>
      </c>
      <c r="J77" s="102"/>
      <c r="K77" s="102"/>
      <c r="L77" s="103"/>
      <c r="M77" s="103"/>
      <c r="N77" s="104"/>
      <c r="O77" s="104"/>
      <c r="P77" s="105"/>
      <c r="Q77" s="104"/>
      <c r="R77" s="104"/>
      <c r="S77" s="104"/>
      <c r="T77" s="106">
        <v>0</v>
      </c>
    </row>
    <row r="78" spans="2:20" ht="12" customHeight="1">
      <c r="B78" s="677"/>
      <c r="C78" s="689"/>
      <c r="D78" s="74" t="s">
        <v>39</v>
      </c>
      <c r="E78" s="74" t="s">
        <v>40</v>
      </c>
      <c r="F78" s="74" t="s">
        <v>42</v>
      </c>
      <c r="G78" s="86">
        <v>6.1975</v>
      </c>
      <c r="H78" s="87">
        <v>0.7747</v>
      </c>
      <c r="I78" s="88">
        <v>6.9722</v>
      </c>
      <c r="J78" s="89">
        <v>0.9</v>
      </c>
      <c r="K78" s="90">
        <v>1</v>
      </c>
      <c r="L78" s="123">
        <v>0</v>
      </c>
      <c r="M78" s="91">
        <v>0</v>
      </c>
      <c r="N78" s="92">
        <v>0</v>
      </c>
      <c r="O78" s="93">
        <v>0</v>
      </c>
      <c r="P78" s="94">
        <v>0</v>
      </c>
      <c r="Q78" s="95">
        <v>0</v>
      </c>
      <c r="R78" s="96">
        <v>0</v>
      </c>
      <c r="S78" s="97">
        <v>0</v>
      </c>
      <c r="T78" s="98">
        <v>0</v>
      </c>
    </row>
    <row r="79" spans="2:20" ht="12" customHeight="1" hidden="1">
      <c r="B79" s="677"/>
      <c r="C79" s="689"/>
      <c r="D79" s="100"/>
      <c r="E79" s="100"/>
      <c r="F79" s="100"/>
      <c r="G79" s="101">
        <v>12000</v>
      </c>
      <c r="H79" s="101">
        <v>1500</v>
      </c>
      <c r="I79" s="101">
        <v>13500</v>
      </c>
      <c r="J79" s="102"/>
      <c r="K79" s="102"/>
      <c r="L79" s="103"/>
      <c r="M79" s="103"/>
      <c r="N79" s="104"/>
      <c r="O79" s="104"/>
      <c r="P79" s="105"/>
      <c r="Q79" s="104"/>
      <c r="R79" s="104"/>
      <c r="S79" s="104"/>
      <c r="T79" s="106">
        <v>3640.1875999999997</v>
      </c>
    </row>
    <row r="80" spans="2:20" ht="12" customHeight="1">
      <c r="B80" s="677"/>
      <c r="C80" s="689"/>
      <c r="D80" s="74" t="s">
        <v>44</v>
      </c>
      <c r="E80" s="74" t="s">
        <v>41</v>
      </c>
      <c r="F80" s="74" t="s">
        <v>43</v>
      </c>
      <c r="G80" s="86">
        <v>6.1975</v>
      </c>
      <c r="H80" s="87">
        <v>0.7747</v>
      </c>
      <c r="I80" s="88">
        <v>6.9722</v>
      </c>
      <c r="J80" s="89">
        <v>0.9</v>
      </c>
      <c r="K80" s="90">
        <v>1</v>
      </c>
      <c r="L80" s="123">
        <v>0.3</v>
      </c>
      <c r="M80" s="91">
        <v>0.27</v>
      </c>
      <c r="N80" s="92">
        <v>1.673325</v>
      </c>
      <c r="O80" s="93">
        <v>0.20916900000000002</v>
      </c>
      <c r="P80" s="94">
        <v>1.8824940000000001</v>
      </c>
      <c r="Q80" s="95">
        <v>0</v>
      </c>
      <c r="R80" s="96">
        <v>1.67</v>
      </c>
      <c r="S80" s="97">
        <v>0.21</v>
      </c>
      <c r="T80" s="98">
        <v>1.88</v>
      </c>
    </row>
    <row r="81" spans="2:20" ht="12" customHeight="1" hidden="1">
      <c r="B81" s="677"/>
      <c r="C81" s="689"/>
      <c r="D81" s="100"/>
      <c r="E81" s="100"/>
      <c r="F81" s="100"/>
      <c r="G81" s="101">
        <v>12000</v>
      </c>
      <c r="H81" s="101">
        <v>1500</v>
      </c>
      <c r="I81" s="101">
        <v>13500</v>
      </c>
      <c r="J81" s="102"/>
      <c r="K81" s="102"/>
      <c r="L81" s="103"/>
      <c r="M81" s="103"/>
      <c r="N81" s="104"/>
      <c r="O81" s="104"/>
      <c r="P81" s="105"/>
      <c r="Q81" s="104"/>
      <c r="R81" s="104"/>
      <c r="S81" s="104"/>
      <c r="T81" s="106">
        <v>7299.7379</v>
      </c>
    </row>
    <row r="82" spans="2:20" ht="12" customHeight="1">
      <c r="B82" s="677"/>
      <c r="C82" s="689"/>
      <c r="D82" s="74" t="s">
        <v>45</v>
      </c>
      <c r="E82" s="74" t="s">
        <v>40</v>
      </c>
      <c r="F82" s="74" t="s">
        <v>42</v>
      </c>
      <c r="G82" s="86">
        <v>6.1975</v>
      </c>
      <c r="H82" s="87">
        <v>0.7747</v>
      </c>
      <c r="I82" s="88">
        <v>6.9722</v>
      </c>
      <c r="J82" s="89">
        <v>0.9</v>
      </c>
      <c r="K82" s="90">
        <v>1</v>
      </c>
      <c r="L82" s="123">
        <v>0.6</v>
      </c>
      <c r="M82" s="91">
        <v>0.54</v>
      </c>
      <c r="N82" s="92">
        <v>3.34665</v>
      </c>
      <c r="O82" s="93">
        <v>0.41833800000000004</v>
      </c>
      <c r="P82" s="94">
        <v>3.7649880000000002</v>
      </c>
      <c r="Q82" s="95">
        <v>0</v>
      </c>
      <c r="R82" s="96">
        <v>3.35</v>
      </c>
      <c r="S82" s="97">
        <v>0.42</v>
      </c>
      <c r="T82" s="98">
        <v>3.77</v>
      </c>
    </row>
    <row r="83" spans="2:20" ht="12" customHeight="1" hidden="1">
      <c r="B83" s="677"/>
      <c r="C83" s="689"/>
      <c r="D83" s="100"/>
      <c r="E83" s="100"/>
      <c r="F83" s="100"/>
      <c r="G83" s="101">
        <v>12000</v>
      </c>
      <c r="H83" s="101">
        <v>1500</v>
      </c>
      <c r="I83" s="101">
        <v>13500</v>
      </c>
      <c r="J83" s="102"/>
      <c r="K83" s="102"/>
      <c r="L83" s="103"/>
      <c r="M83" s="103"/>
      <c r="N83" s="104"/>
      <c r="O83" s="104"/>
      <c r="P83" s="105"/>
      <c r="Q83" s="104"/>
      <c r="R83" s="104"/>
      <c r="S83" s="104"/>
      <c r="T83" s="106">
        <v>12159.7756</v>
      </c>
    </row>
    <row r="84" spans="2:20" ht="12" customHeight="1">
      <c r="B84" s="677"/>
      <c r="C84" s="689"/>
      <c r="D84" s="74" t="s">
        <v>46</v>
      </c>
      <c r="E84" s="74" t="s">
        <v>47</v>
      </c>
      <c r="F84" s="74" t="s">
        <v>43</v>
      </c>
      <c r="G84" s="86">
        <v>6.1975</v>
      </c>
      <c r="H84" s="87">
        <v>0.7747</v>
      </c>
      <c r="I84" s="88">
        <v>6.9722</v>
      </c>
      <c r="J84" s="89">
        <v>0.9</v>
      </c>
      <c r="K84" s="90">
        <v>1</v>
      </c>
      <c r="L84" s="123">
        <v>1</v>
      </c>
      <c r="M84" s="91">
        <v>0.9</v>
      </c>
      <c r="N84" s="92">
        <v>5.57775</v>
      </c>
      <c r="O84" s="93">
        <v>0.69723</v>
      </c>
      <c r="P84" s="94">
        <v>6.27498</v>
      </c>
      <c r="Q84" s="95">
        <v>0</v>
      </c>
      <c r="R84" s="96">
        <v>5.58</v>
      </c>
      <c r="S84" s="97">
        <v>0.7</v>
      </c>
      <c r="T84" s="98">
        <v>6.28</v>
      </c>
    </row>
    <row r="85" spans="2:20" ht="12" customHeight="1" hidden="1">
      <c r="B85" s="677"/>
      <c r="C85" s="107"/>
      <c r="D85" s="100"/>
      <c r="E85" s="100"/>
      <c r="F85" s="100"/>
      <c r="G85" s="101">
        <v>12000</v>
      </c>
      <c r="H85" s="101">
        <v>4500</v>
      </c>
      <c r="I85" s="101">
        <v>16500</v>
      </c>
      <c r="J85" s="102"/>
      <c r="K85" s="102"/>
      <c r="L85" s="103"/>
      <c r="M85" s="103"/>
      <c r="N85" s="104"/>
      <c r="O85" s="104"/>
      <c r="P85" s="105"/>
      <c r="Q85" s="104"/>
      <c r="R85" s="104"/>
      <c r="S85" s="104"/>
      <c r="T85" s="106">
        <v>14851.1909</v>
      </c>
    </row>
    <row r="86" spans="2:20" ht="12" customHeight="1">
      <c r="B86" s="677"/>
      <c r="C86" s="699" t="s">
        <v>52</v>
      </c>
      <c r="D86" s="77" t="s">
        <v>38</v>
      </c>
      <c r="E86" s="702" t="s">
        <v>38</v>
      </c>
      <c r="F86" s="703"/>
      <c r="G86" s="86">
        <v>6.1975</v>
      </c>
      <c r="H86" s="87">
        <v>2.3241</v>
      </c>
      <c r="I86" s="88">
        <v>8.5215</v>
      </c>
      <c r="J86" s="89">
        <v>0.9</v>
      </c>
      <c r="K86" s="90">
        <v>1</v>
      </c>
      <c r="L86" s="123">
        <v>1</v>
      </c>
      <c r="M86" s="91">
        <v>0.9</v>
      </c>
      <c r="N86" s="92">
        <v>5.57775</v>
      </c>
      <c r="O86" s="93">
        <v>2.0916900000000003</v>
      </c>
      <c r="P86" s="94">
        <v>7.66935</v>
      </c>
      <c r="Q86" s="95">
        <v>0</v>
      </c>
      <c r="R86" s="96">
        <v>5.58</v>
      </c>
      <c r="S86" s="97">
        <v>2.09</v>
      </c>
      <c r="T86" s="98">
        <v>7.67</v>
      </c>
    </row>
    <row r="87" spans="2:20" ht="12" customHeight="1" hidden="1">
      <c r="B87" s="677"/>
      <c r="C87" s="700"/>
      <c r="D87" s="100"/>
      <c r="E87" s="100"/>
      <c r="F87" s="100"/>
      <c r="G87" s="101">
        <v>6000</v>
      </c>
      <c r="H87" s="101">
        <v>2250</v>
      </c>
      <c r="I87" s="101">
        <v>8250</v>
      </c>
      <c r="J87" s="102"/>
      <c r="K87" s="102"/>
      <c r="L87" s="103"/>
      <c r="M87" s="103"/>
      <c r="N87" s="104"/>
      <c r="O87" s="104"/>
      <c r="P87" s="105"/>
      <c r="Q87" s="104"/>
      <c r="R87" s="104"/>
      <c r="S87" s="104"/>
      <c r="T87" s="106">
        <v>7435.2768</v>
      </c>
    </row>
    <row r="88" spans="2:20" ht="12" customHeight="1">
      <c r="B88" s="677"/>
      <c r="C88" s="701"/>
      <c r="D88" s="77" t="s">
        <v>48</v>
      </c>
      <c r="E88" s="704" t="s">
        <v>49</v>
      </c>
      <c r="F88" s="705"/>
      <c r="G88" s="86">
        <v>3.0987</v>
      </c>
      <c r="H88" s="87">
        <v>1.162</v>
      </c>
      <c r="I88" s="88">
        <v>4.2608</v>
      </c>
      <c r="J88" s="89">
        <v>0.9</v>
      </c>
      <c r="K88" s="90">
        <v>1</v>
      </c>
      <c r="L88" s="123">
        <v>1</v>
      </c>
      <c r="M88" s="91">
        <v>0.9</v>
      </c>
      <c r="N88" s="92">
        <v>2.78883</v>
      </c>
      <c r="O88" s="93">
        <v>1.0458</v>
      </c>
      <c r="P88" s="94">
        <v>3.83472</v>
      </c>
      <c r="Q88" s="95">
        <v>0</v>
      </c>
      <c r="R88" s="96">
        <v>2.79</v>
      </c>
      <c r="S88" s="97">
        <v>1.05</v>
      </c>
      <c r="T88" s="98">
        <v>3.84</v>
      </c>
    </row>
    <row r="89" spans="2:20" ht="12" customHeight="1" hidden="1">
      <c r="B89" s="677"/>
      <c r="C89" s="107"/>
      <c r="D89" s="100"/>
      <c r="E89" s="100"/>
      <c r="F89" s="100"/>
      <c r="G89" s="101">
        <v>15000</v>
      </c>
      <c r="H89" s="101">
        <v>12000</v>
      </c>
      <c r="I89" s="101">
        <v>27000</v>
      </c>
      <c r="J89" s="102"/>
      <c r="K89" s="102"/>
      <c r="L89" s="103"/>
      <c r="M89" s="103"/>
      <c r="N89" s="104"/>
      <c r="O89" s="104"/>
      <c r="P89" s="105"/>
      <c r="Q89" s="104"/>
      <c r="R89" s="104"/>
      <c r="S89" s="104"/>
      <c r="T89" s="106">
        <v>24300.1885</v>
      </c>
    </row>
    <row r="90" spans="2:20" ht="12" customHeight="1">
      <c r="B90" s="678"/>
      <c r="C90" s="83" t="s">
        <v>51</v>
      </c>
      <c r="D90" s="108" t="s">
        <v>38</v>
      </c>
      <c r="E90" s="706" t="s">
        <v>38</v>
      </c>
      <c r="F90" s="707"/>
      <c r="G90" s="109">
        <v>7.7469</v>
      </c>
      <c r="H90" s="110">
        <v>6.1975</v>
      </c>
      <c r="I90" s="111">
        <v>13.9443</v>
      </c>
      <c r="J90" s="112">
        <v>0.9</v>
      </c>
      <c r="K90" s="113">
        <v>1</v>
      </c>
      <c r="L90" s="124">
        <v>1</v>
      </c>
      <c r="M90" s="114">
        <v>0.9</v>
      </c>
      <c r="N90" s="115">
        <v>6.9722100000000005</v>
      </c>
      <c r="O90" s="116">
        <v>5.57775</v>
      </c>
      <c r="P90" s="117">
        <v>12.54987</v>
      </c>
      <c r="Q90" s="118">
        <v>0</v>
      </c>
      <c r="R90" s="119">
        <v>6.97</v>
      </c>
      <c r="S90" s="120">
        <v>5.58</v>
      </c>
      <c r="T90" s="121">
        <v>12.55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</sheetData>
  <sheetProtection password="90A8" sheet="1" objects="1" scenarios="1"/>
  <mergeCells count="56">
    <mergeCell ref="E64:F64"/>
    <mergeCell ref="E74:F74"/>
    <mergeCell ref="C72:C74"/>
    <mergeCell ref="B54:B74"/>
    <mergeCell ref="E54:F54"/>
    <mergeCell ref="E66:F66"/>
    <mergeCell ref="E68:F68"/>
    <mergeCell ref="E72:F72"/>
    <mergeCell ref="E70:F70"/>
    <mergeCell ref="C66:C70"/>
    <mergeCell ref="B22:B36"/>
    <mergeCell ref="C22:C30"/>
    <mergeCell ref="E22:F22"/>
    <mergeCell ref="C32:C34"/>
    <mergeCell ref="E32:F32"/>
    <mergeCell ref="E34:F34"/>
    <mergeCell ref="E36:F36"/>
    <mergeCell ref="B38:B52"/>
    <mergeCell ref="C38:C46"/>
    <mergeCell ref="E38:F38"/>
    <mergeCell ref="C48:C50"/>
    <mergeCell ref="E48:F48"/>
    <mergeCell ref="E50:F50"/>
    <mergeCell ref="E52:F52"/>
    <mergeCell ref="C54:C64"/>
    <mergeCell ref="B2:D4"/>
    <mergeCell ref="E2:F4"/>
    <mergeCell ref="E6:F6"/>
    <mergeCell ref="E18:F18"/>
    <mergeCell ref="E20:F20"/>
    <mergeCell ref="B6:B20"/>
    <mergeCell ref="C16:C18"/>
    <mergeCell ref="C6:C14"/>
    <mergeCell ref="E16:F16"/>
    <mergeCell ref="B76:B90"/>
    <mergeCell ref="C76:C84"/>
    <mergeCell ref="E76:F76"/>
    <mergeCell ref="C86:C88"/>
    <mergeCell ref="E86:F86"/>
    <mergeCell ref="E88:F88"/>
    <mergeCell ref="E90:F90"/>
    <mergeCell ref="Q3:Q4"/>
    <mergeCell ref="R2:T2"/>
    <mergeCell ref="R3:R4"/>
    <mergeCell ref="S3:S4"/>
    <mergeCell ref="T3:T4"/>
    <mergeCell ref="B1:T1"/>
    <mergeCell ref="G3:I3"/>
    <mergeCell ref="G2:I2"/>
    <mergeCell ref="J3:J4"/>
    <mergeCell ref="K3:K4"/>
    <mergeCell ref="L3:L4"/>
    <mergeCell ref="M3:M4"/>
    <mergeCell ref="J2:M2"/>
    <mergeCell ref="N2:P2"/>
    <mergeCell ref="N3:P3"/>
  </mergeCells>
  <printOptions/>
  <pageMargins left="0.23" right="0.37" top="0.63" bottom="0.23" header="0.17" footer="0.16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77"/>
  <sheetViews>
    <sheetView showGridLines="0" zoomScale="130" zoomScaleNormal="130" workbookViewId="0" topLeftCell="A1">
      <selection activeCell="C2" sqref="C2:S2"/>
    </sheetView>
  </sheetViews>
  <sheetFormatPr defaultColWidth="9.140625" defaultRowHeight="12.75"/>
  <cols>
    <col min="1" max="1" width="2.00390625" style="0" customWidth="1"/>
    <col min="2" max="2" width="3.421875" style="0" bestFit="1" customWidth="1"/>
    <col min="3" max="3" width="13.421875" style="0" customWidth="1"/>
    <col min="5" max="7" width="8.7109375" style="0" customWidth="1"/>
    <col min="8" max="11" width="5.7109375" style="0" customWidth="1"/>
    <col min="12" max="14" width="8.7109375" style="0" customWidth="1"/>
    <col min="15" max="15" width="7.8515625" style="0" customWidth="1"/>
    <col min="16" max="16" width="9.7109375" style="0" customWidth="1"/>
    <col min="17" max="18" width="8.7109375" style="0" customWidth="1"/>
    <col min="19" max="19" width="3.00390625" style="0" customWidth="1"/>
  </cols>
  <sheetData>
    <row r="2" spans="3:19" ht="12.75">
      <c r="C2" s="615">
        <v>1992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7"/>
    </row>
    <row r="3" spans="3:19" ht="12.75">
      <c r="C3" s="648" t="s">
        <v>61</v>
      </c>
      <c r="D3" s="650"/>
      <c r="E3" s="515" t="s">
        <v>28</v>
      </c>
      <c r="F3" s="516"/>
      <c r="G3" s="517"/>
      <c r="H3" s="515" t="s">
        <v>29</v>
      </c>
      <c r="I3" s="516"/>
      <c r="J3" s="516"/>
      <c r="K3" s="517"/>
      <c r="L3" s="515" t="s">
        <v>31</v>
      </c>
      <c r="M3" s="516"/>
      <c r="N3" s="517"/>
      <c r="O3" s="626" t="s">
        <v>63</v>
      </c>
      <c r="P3" s="515" t="s">
        <v>21</v>
      </c>
      <c r="Q3" s="516"/>
      <c r="R3" s="517"/>
      <c r="S3" s="167"/>
    </row>
    <row r="4" spans="3:19" ht="12.75">
      <c r="C4" s="690"/>
      <c r="D4" s="709"/>
      <c r="E4" s="622" t="s">
        <v>11</v>
      </c>
      <c r="F4" s="623"/>
      <c r="G4" s="624" t="s">
        <v>62</v>
      </c>
      <c r="H4" s="501" t="s">
        <v>13</v>
      </c>
      <c r="I4" s="500" t="s">
        <v>14</v>
      </c>
      <c r="J4" s="500" t="s">
        <v>15</v>
      </c>
      <c r="K4" s="504" t="s">
        <v>30</v>
      </c>
      <c r="L4" s="518" t="s">
        <v>11</v>
      </c>
      <c r="M4" s="519"/>
      <c r="N4" s="520"/>
      <c r="O4" s="627"/>
      <c r="P4" s="686" t="s">
        <v>106</v>
      </c>
      <c r="Q4" s="692" t="s">
        <v>107</v>
      </c>
      <c r="R4" s="694" t="s">
        <v>108</v>
      </c>
      <c r="S4" s="168"/>
    </row>
    <row r="5" spans="3:19" ht="12.75">
      <c r="C5" s="84" t="s">
        <v>26</v>
      </c>
      <c r="D5" s="84" t="s">
        <v>27</v>
      </c>
      <c r="E5" s="72" t="s">
        <v>8</v>
      </c>
      <c r="F5" s="75" t="s">
        <v>9</v>
      </c>
      <c r="G5" s="625"/>
      <c r="H5" s="499"/>
      <c r="I5" s="497"/>
      <c r="J5" s="497"/>
      <c r="K5" s="505"/>
      <c r="L5" s="72" t="s">
        <v>8</v>
      </c>
      <c r="M5" s="75" t="s">
        <v>9</v>
      </c>
      <c r="N5" s="76" t="s">
        <v>10</v>
      </c>
      <c r="O5" s="628"/>
      <c r="P5" s="687"/>
      <c r="Q5" s="693"/>
      <c r="R5" s="695"/>
      <c r="S5" s="169"/>
    </row>
    <row r="6" spans="3:18" ht="9.75" customHeight="1" hidden="1">
      <c r="C6" s="145"/>
      <c r="D6" s="146"/>
      <c r="E6" s="147">
        <v>13950</v>
      </c>
      <c r="F6" s="147">
        <v>10050</v>
      </c>
      <c r="G6" s="147">
        <v>24000</v>
      </c>
      <c r="H6" s="148"/>
      <c r="I6" s="148"/>
      <c r="J6" s="148"/>
      <c r="K6" s="149"/>
      <c r="L6" s="150"/>
      <c r="M6" s="150"/>
      <c r="N6" s="151"/>
      <c r="O6" s="150"/>
      <c r="P6" s="150"/>
      <c r="Q6" s="150"/>
      <c r="R6" s="152">
        <v>21589.4105</v>
      </c>
    </row>
    <row r="7" spans="2:19" ht="9.75" customHeight="1">
      <c r="B7" s="715" t="s">
        <v>72</v>
      </c>
      <c r="C7" s="699" t="s">
        <v>65</v>
      </c>
      <c r="D7" s="127" t="s">
        <v>64</v>
      </c>
      <c r="E7" s="126">
        <v>7.2046</v>
      </c>
      <c r="F7" s="128">
        <v>5.1904</v>
      </c>
      <c r="G7" s="129">
        <v>12.395</v>
      </c>
      <c r="H7" s="130">
        <v>0.9</v>
      </c>
      <c r="I7" s="131">
        <v>1</v>
      </c>
      <c r="J7" s="131">
        <v>1</v>
      </c>
      <c r="K7" s="132">
        <v>0.9</v>
      </c>
      <c r="L7" s="133">
        <v>6.48414</v>
      </c>
      <c r="M7" s="134">
        <v>4.671360000000001</v>
      </c>
      <c r="N7" s="135">
        <v>11.1555</v>
      </c>
      <c r="O7" s="136">
        <v>0</v>
      </c>
      <c r="P7" s="137">
        <v>6.48</v>
      </c>
      <c r="Q7" s="138">
        <v>4.67</v>
      </c>
      <c r="R7" s="139">
        <v>11.15</v>
      </c>
      <c r="S7" s="718" t="s">
        <v>80</v>
      </c>
    </row>
    <row r="8" spans="2:19" ht="9.75" customHeight="1" hidden="1">
      <c r="B8" s="716"/>
      <c r="C8" s="700"/>
      <c r="D8" s="140"/>
      <c r="E8" s="147">
        <v>7950</v>
      </c>
      <c r="F8" s="147">
        <v>10050</v>
      </c>
      <c r="G8" s="147">
        <v>18000</v>
      </c>
      <c r="H8" s="148"/>
      <c r="I8" s="148"/>
      <c r="J8" s="148"/>
      <c r="K8" s="149"/>
      <c r="L8" s="150"/>
      <c r="M8" s="150"/>
      <c r="N8" s="151"/>
      <c r="O8" s="150"/>
      <c r="P8" s="150"/>
      <c r="Q8" s="150"/>
      <c r="R8" s="152">
        <v>16206.579900000002</v>
      </c>
      <c r="S8" s="719"/>
    </row>
    <row r="9" spans="2:19" ht="9.75" customHeight="1">
      <c r="B9" s="716"/>
      <c r="C9" s="701"/>
      <c r="D9" s="140" t="s">
        <v>66</v>
      </c>
      <c r="E9" s="126">
        <v>4.1058</v>
      </c>
      <c r="F9" s="128">
        <v>5.1904</v>
      </c>
      <c r="G9" s="129">
        <v>9.2962</v>
      </c>
      <c r="H9" s="130">
        <v>0.9</v>
      </c>
      <c r="I9" s="131">
        <v>1</v>
      </c>
      <c r="J9" s="131">
        <v>1</v>
      </c>
      <c r="K9" s="132">
        <v>0.9</v>
      </c>
      <c r="L9" s="133">
        <v>3.6952200000000004</v>
      </c>
      <c r="M9" s="134">
        <v>4.671360000000001</v>
      </c>
      <c r="N9" s="135">
        <v>8.36658</v>
      </c>
      <c r="O9" s="136">
        <v>0</v>
      </c>
      <c r="P9" s="137">
        <v>3.7</v>
      </c>
      <c r="Q9" s="138">
        <v>4.67</v>
      </c>
      <c r="R9" s="139">
        <v>8.37</v>
      </c>
      <c r="S9" s="719"/>
    </row>
    <row r="10" spans="2:19" ht="9.75" customHeight="1" hidden="1">
      <c r="B10" s="716"/>
      <c r="C10" s="70"/>
      <c r="D10" s="140"/>
      <c r="E10" s="147">
        <v>7950</v>
      </c>
      <c r="F10" s="147">
        <v>10050</v>
      </c>
      <c r="G10" s="147">
        <v>18000</v>
      </c>
      <c r="H10" s="148"/>
      <c r="I10" s="148"/>
      <c r="J10" s="148"/>
      <c r="K10" s="149"/>
      <c r="L10" s="150"/>
      <c r="M10" s="150"/>
      <c r="N10" s="151"/>
      <c r="O10" s="150"/>
      <c r="P10" s="150"/>
      <c r="Q10" s="150"/>
      <c r="R10" s="152">
        <v>12973.009</v>
      </c>
      <c r="S10" s="719"/>
    </row>
    <row r="11" spans="2:19" ht="9.75" customHeight="1">
      <c r="B11" s="716"/>
      <c r="C11" s="699" t="s">
        <v>67</v>
      </c>
      <c r="D11" s="140"/>
      <c r="E11" s="126">
        <v>4.1058</v>
      </c>
      <c r="F11" s="128">
        <v>5.1904</v>
      </c>
      <c r="G11" s="129">
        <v>9.2962</v>
      </c>
      <c r="H11" s="130">
        <v>0.9</v>
      </c>
      <c r="I11" s="131">
        <v>1</v>
      </c>
      <c r="J11" s="131">
        <v>0.8</v>
      </c>
      <c r="K11" s="132">
        <v>0.72</v>
      </c>
      <c r="L11" s="133">
        <v>2.9561760000000006</v>
      </c>
      <c r="M11" s="134">
        <v>3.737088000000001</v>
      </c>
      <c r="N11" s="135">
        <v>6.693264000000001</v>
      </c>
      <c r="O11" s="136">
        <v>0</v>
      </c>
      <c r="P11" s="137">
        <v>2.96</v>
      </c>
      <c r="Q11" s="138">
        <v>3.74</v>
      </c>
      <c r="R11" s="139">
        <v>6.7</v>
      </c>
      <c r="S11" s="719"/>
    </row>
    <row r="12" spans="2:19" ht="9.75" customHeight="1" hidden="1">
      <c r="B12" s="716"/>
      <c r="C12" s="700"/>
      <c r="D12" s="140"/>
      <c r="E12" s="147">
        <v>13950</v>
      </c>
      <c r="F12" s="147">
        <v>10050</v>
      </c>
      <c r="G12" s="147">
        <v>24000</v>
      </c>
      <c r="H12" s="148"/>
      <c r="I12" s="148"/>
      <c r="J12" s="148"/>
      <c r="K12" s="149"/>
      <c r="L12" s="150"/>
      <c r="M12" s="150"/>
      <c r="N12" s="151"/>
      <c r="O12" s="150"/>
      <c r="P12" s="150"/>
      <c r="Q12" s="150"/>
      <c r="R12" s="152" t="e">
        <v>#VALUE!</v>
      </c>
      <c r="S12" s="719"/>
    </row>
    <row r="13" spans="2:19" ht="9.75" customHeight="1">
      <c r="B13" s="716"/>
      <c r="C13" s="701"/>
      <c r="D13" s="143" t="s">
        <v>71</v>
      </c>
      <c r="E13" s="126" t="s">
        <v>71</v>
      </c>
      <c r="F13" s="128" t="s">
        <v>71</v>
      </c>
      <c r="G13" s="129" t="s">
        <v>71</v>
      </c>
      <c r="H13" s="130" t="s">
        <v>71</v>
      </c>
      <c r="I13" s="131" t="s">
        <v>71</v>
      </c>
      <c r="J13" s="131" t="s">
        <v>71</v>
      </c>
      <c r="K13" s="132" t="s">
        <v>71</v>
      </c>
      <c r="L13" s="133" t="s">
        <v>71</v>
      </c>
      <c r="M13" s="134" t="s">
        <v>71</v>
      </c>
      <c r="N13" s="135" t="s">
        <v>71</v>
      </c>
      <c r="O13" s="136" t="s">
        <v>71</v>
      </c>
      <c r="P13" s="137" t="s">
        <v>71</v>
      </c>
      <c r="Q13" s="138" t="s">
        <v>71</v>
      </c>
      <c r="R13" s="139" t="s">
        <v>71</v>
      </c>
      <c r="S13" s="719"/>
    </row>
    <row r="14" spans="2:19" ht="9.75" customHeight="1" hidden="1">
      <c r="B14" s="716"/>
      <c r="C14" s="70"/>
      <c r="D14" s="140"/>
      <c r="E14" s="147">
        <v>13950</v>
      </c>
      <c r="F14" s="147">
        <v>10050</v>
      </c>
      <c r="G14" s="147">
        <v>24000</v>
      </c>
      <c r="H14" s="148"/>
      <c r="I14" s="148"/>
      <c r="J14" s="148"/>
      <c r="K14" s="149"/>
      <c r="L14" s="150"/>
      <c r="M14" s="150"/>
      <c r="N14" s="151"/>
      <c r="O14" s="150"/>
      <c r="P14" s="150"/>
      <c r="Q14" s="150"/>
      <c r="R14" s="152">
        <v>25926.655300000002</v>
      </c>
      <c r="S14" s="719"/>
    </row>
    <row r="15" spans="2:19" ht="9.75" customHeight="1">
      <c r="B15" s="716"/>
      <c r="C15" s="699" t="s">
        <v>68</v>
      </c>
      <c r="D15" s="140" t="s">
        <v>6</v>
      </c>
      <c r="E15" s="126">
        <v>7.2046</v>
      </c>
      <c r="F15" s="128">
        <v>5.1904</v>
      </c>
      <c r="G15" s="129">
        <v>12.395</v>
      </c>
      <c r="H15" s="130">
        <v>0.9</v>
      </c>
      <c r="I15" s="131">
        <v>1</v>
      </c>
      <c r="J15" s="131">
        <v>1.2</v>
      </c>
      <c r="K15" s="132">
        <v>1.08</v>
      </c>
      <c r="L15" s="133">
        <v>7.7809680000000006</v>
      </c>
      <c r="M15" s="134">
        <v>5.605632000000001</v>
      </c>
      <c r="N15" s="135">
        <v>13.3866</v>
      </c>
      <c r="O15" s="136">
        <v>0</v>
      </c>
      <c r="P15" s="137">
        <v>7.78</v>
      </c>
      <c r="Q15" s="138">
        <v>5.61</v>
      </c>
      <c r="R15" s="139">
        <v>13.39</v>
      </c>
      <c r="S15" s="719"/>
    </row>
    <row r="16" spans="2:19" ht="9.75" customHeight="1" hidden="1">
      <c r="B16" s="716"/>
      <c r="C16" s="700"/>
      <c r="D16" s="140"/>
      <c r="E16" s="147">
        <v>7950</v>
      </c>
      <c r="F16" s="147">
        <v>10050</v>
      </c>
      <c r="G16" s="147">
        <v>18000</v>
      </c>
      <c r="H16" s="148"/>
      <c r="I16" s="148"/>
      <c r="J16" s="148"/>
      <c r="K16" s="149"/>
      <c r="L16" s="150"/>
      <c r="M16" s="150"/>
      <c r="N16" s="151"/>
      <c r="O16" s="150"/>
      <c r="P16" s="150"/>
      <c r="Q16" s="150"/>
      <c r="R16" s="152">
        <v>19440.1508</v>
      </c>
      <c r="S16" s="719"/>
    </row>
    <row r="17" spans="2:19" ht="9.75" customHeight="1">
      <c r="B17" s="716"/>
      <c r="C17" s="700"/>
      <c r="D17" s="140" t="s">
        <v>7</v>
      </c>
      <c r="E17" s="126">
        <v>4.1058</v>
      </c>
      <c r="F17" s="128">
        <v>5.1904</v>
      </c>
      <c r="G17" s="129">
        <v>9.2962</v>
      </c>
      <c r="H17" s="130">
        <v>0.9</v>
      </c>
      <c r="I17" s="131">
        <v>1</v>
      </c>
      <c r="J17" s="131">
        <v>1.2</v>
      </c>
      <c r="K17" s="132">
        <v>1.08</v>
      </c>
      <c r="L17" s="133">
        <v>4.434264000000001</v>
      </c>
      <c r="M17" s="134">
        <v>5.605632000000001</v>
      </c>
      <c r="N17" s="135">
        <v>10.039896</v>
      </c>
      <c r="O17" s="136">
        <v>0</v>
      </c>
      <c r="P17" s="137">
        <v>4.43</v>
      </c>
      <c r="Q17" s="138">
        <v>5.61</v>
      </c>
      <c r="R17" s="139">
        <v>10.04</v>
      </c>
      <c r="S17" s="719"/>
    </row>
    <row r="18" spans="2:19" ht="9.75" customHeight="1" hidden="1">
      <c r="B18" s="716"/>
      <c r="C18" s="700"/>
      <c r="D18" s="140"/>
      <c r="E18" s="147">
        <v>13950</v>
      </c>
      <c r="F18" s="147">
        <v>10050</v>
      </c>
      <c r="G18" s="147">
        <v>24000</v>
      </c>
      <c r="H18" s="148"/>
      <c r="I18" s="148"/>
      <c r="J18" s="148"/>
      <c r="K18" s="149"/>
      <c r="L18" s="150"/>
      <c r="M18" s="150"/>
      <c r="N18" s="151"/>
      <c r="O18" s="150"/>
      <c r="P18" s="150"/>
      <c r="Q18" s="150"/>
      <c r="R18" s="152" t="e">
        <v>#VALUE!</v>
      </c>
      <c r="S18" s="719"/>
    </row>
    <row r="19" spans="2:19" ht="9.75" customHeight="1">
      <c r="B19" s="716"/>
      <c r="C19" s="701"/>
      <c r="D19" s="143" t="s">
        <v>71</v>
      </c>
      <c r="E19" s="126" t="s">
        <v>71</v>
      </c>
      <c r="F19" s="128" t="s">
        <v>71</v>
      </c>
      <c r="G19" s="129" t="s">
        <v>71</v>
      </c>
      <c r="H19" s="130" t="s">
        <v>71</v>
      </c>
      <c r="I19" s="131" t="s">
        <v>71</v>
      </c>
      <c r="J19" s="131" t="s">
        <v>71</v>
      </c>
      <c r="K19" s="132" t="s">
        <v>71</v>
      </c>
      <c r="L19" s="133" t="s">
        <v>71</v>
      </c>
      <c r="M19" s="134" t="s">
        <v>71</v>
      </c>
      <c r="N19" s="135" t="s">
        <v>71</v>
      </c>
      <c r="O19" s="136" t="s">
        <v>71</v>
      </c>
      <c r="P19" s="137" t="s">
        <v>71</v>
      </c>
      <c r="Q19" s="138" t="s">
        <v>71</v>
      </c>
      <c r="R19" s="139" t="s">
        <v>71</v>
      </c>
      <c r="S19" s="719"/>
    </row>
    <row r="20" spans="2:19" ht="9.75" customHeight="1" hidden="1">
      <c r="B20" s="716"/>
      <c r="C20" s="70"/>
      <c r="D20" s="140"/>
      <c r="E20" s="147">
        <v>13950</v>
      </c>
      <c r="F20" s="147">
        <v>10050</v>
      </c>
      <c r="G20" s="147">
        <v>24000</v>
      </c>
      <c r="H20" s="148"/>
      <c r="I20" s="148"/>
      <c r="J20" s="148"/>
      <c r="K20" s="149"/>
      <c r="L20" s="150"/>
      <c r="M20" s="150"/>
      <c r="N20" s="151"/>
      <c r="O20" s="150"/>
      <c r="P20" s="150"/>
      <c r="Q20" s="150"/>
      <c r="R20" s="152">
        <v>21589.4105</v>
      </c>
      <c r="S20" s="719"/>
    </row>
    <row r="21" spans="2:19" ht="9.75" customHeight="1">
      <c r="B21" s="716"/>
      <c r="C21" s="699" t="s">
        <v>69</v>
      </c>
      <c r="D21" s="127" t="s">
        <v>64</v>
      </c>
      <c r="E21" s="126">
        <v>7.2046</v>
      </c>
      <c r="F21" s="128">
        <v>5.1904</v>
      </c>
      <c r="G21" s="129">
        <v>12.395</v>
      </c>
      <c r="H21" s="130">
        <v>0.9</v>
      </c>
      <c r="I21" s="131">
        <v>1</v>
      </c>
      <c r="J21" s="131">
        <v>1</v>
      </c>
      <c r="K21" s="132">
        <v>0.9</v>
      </c>
      <c r="L21" s="133">
        <v>6.48414</v>
      </c>
      <c r="M21" s="134">
        <v>4.671360000000001</v>
      </c>
      <c r="N21" s="135">
        <v>11.1555</v>
      </c>
      <c r="O21" s="136">
        <v>0</v>
      </c>
      <c r="P21" s="137">
        <v>6.48</v>
      </c>
      <c r="Q21" s="138">
        <v>4.67</v>
      </c>
      <c r="R21" s="139">
        <v>11.15</v>
      </c>
      <c r="S21" s="719"/>
    </row>
    <row r="22" spans="2:19" ht="9.75" customHeight="1" hidden="1">
      <c r="B22" s="716"/>
      <c r="C22" s="700"/>
      <c r="D22" s="140"/>
      <c r="E22" s="147">
        <v>7950</v>
      </c>
      <c r="F22" s="147">
        <v>10050</v>
      </c>
      <c r="G22" s="147">
        <v>18000</v>
      </c>
      <c r="H22" s="148"/>
      <c r="I22" s="148"/>
      <c r="J22" s="148"/>
      <c r="K22" s="149"/>
      <c r="L22" s="150"/>
      <c r="M22" s="150"/>
      <c r="N22" s="151"/>
      <c r="O22" s="150"/>
      <c r="P22" s="150"/>
      <c r="Q22" s="150"/>
      <c r="R22" s="152">
        <v>16206.579900000002</v>
      </c>
      <c r="S22" s="719"/>
    </row>
    <row r="23" spans="2:19" ht="9.75" customHeight="1">
      <c r="B23" s="716"/>
      <c r="C23" s="701"/>
      <c r="D23" s="140" t="s">
        <v>66</v>
      </c>
      <c r="E23" s="126">
        <v>4.1058</v>
      </c>
      <c r="F23" s="128">
        <v>5.1904</v>
      </c>
      <c r="G23" s="129">
        <v>9.2962</v>
      </c>
      <c r="H23" s="130">
        <v>0.9</v>
      </c>
      <c r="I23" s="131">
        <v>1</v>
      </c>
      <c r="J23" s="131">
        <v>1</v>
      </c>
      <c r="K23" s="132">
        <v>0.9</v>
      </c>
      <c r="L23" s="133">
        <v>3.6952200000000004</v>
      </c>
      <c r="M23" s="134">
        <v>4.671360000000001</v>
      </c>
      <c r="N23" s="135">
        <v>8.36658</v>
      </c>
      <c r="O23" s="136">
        <v>0</v>
      </c>
      <c r="P23" s="137">
        <v>3.7</v>
      </c>
      <c r="Q23" s="138">
        <v>4.67</v>
      </c>
      <c r="R23" s="139">
        <v>8.37</v>
      </c>
      <c r="S23" s="719"/>
    </row>
    <row r="24" spans="2:19" ht="9.75" customHeight="1" hidden="1">
      <c r="B24" s="716"/>
      <c r="C24" s="70"/>
      <c r="D24" s="141"/>
      <c r="E24" s="147">
        <v>13950</v>
      </c>
      <c r="F24" s="147">
        <v>10050</v>
      </c>
      <c r="G24" s="147">
        <v>24000</v>
      </c>
      <c r="H24" s="148"/>
      <c r="I24" s="148"/>
      <c r="J24" s="148"/>
      <c r="K24" s="149"/>
      <c r="L24" s="150"/>
      <c r="M24" s="150"/>
      <c r="N24" s="151"/>
      <c r="O24" s="150"/>
      <c r="P24" s="150"/>
      <c r="Q24" s="150"/>
      <c r="R24" s="152">
        <v>17290.8911</v>
      </c>
      <c r="S24" s="719"/>
    </row>
    <row r="25" spans="2:19" ht="9.75" customHeight="1">
      <c r="B25" s="716"/>
      <c r="C25" s="699" t="s">
        <v>70</v>
      </c>
      <c r="D25" s="144"/>
      <c r="E25" s="126">
        <v>7.2046</v>
      </c>
      <c r="F25" s="128">
        <v>5.1904</v>
      </c>
      <c r="G25" s="129">
        <v>12.395</v>
      </c>
      <c r="H25" s="130">
        <v>0.9</v>
      </c>
      <c r="I25" s="131">
        <v>1</v>
      </c>
      <c r="J25" s="131">
        <v>0.8</v>
      </c>
      <c r="K25" s="132">
        <v>0.72</v>
      </c>
      <c r="L25" s="133">
        <v>5.187312</v>
      </c>
      <c r="M25" s="134">
        <v>3.737088000000001</v>
      </c>
      <c r="N25" s="135">
        <v>8.9244</v>
      </c>
      <c r="O25" s="136">
        <v>0</v>
      </c>
      <c r="P25" s="137">
        <v>5.19</v>
      </c>
      <c r="Q25" s="138">
        <v>3.74</v>
      </c>
      <c r="R25" s="139">
        <v>8.93</v>
      </c>
      <c r="S25" s="719"/>
    </row>
    <row r="26" spans="2:19" ht="9.75" customHeight="1" hidden="1">
      <c r="B26" s="716"/>
      <c r="C26" s="700"/>
      <c r="D26" s="141"/>
      <c r="E26" s="147">
        <v>13950</v>
      </c>
      <c r="F26" s="147">
        <v>10050</v>
      </c>
      <c r="G26" s="147">
        <v>24000</v>
      </c>
      <c r="H26" s="148"/>
      <c r="I26" s="148"/>
      <c r="J26" s="148"/>
      <c r="K26" s="149"/>
      <c r="L26" s="150"/>
      <c r="M26" s="150"/>
      <c r="N26" s="151"/>
      <c r="O26" s="150"/>
      <c r="P26" s="150"/>
      <c r="Q26" s="150"/>
      <c r="R26" s="152" t="e">
        <v>#VALUE!</v>
      </c>
      <c r="S26" s="719"/>
    </row>
    <row r="27" spans="2:19" ht="9.75" customHeight="1">
      <c r="B27" s="716"/>
      <c r="C27" s="701"/>
      <c r="D27" s="143" t="s">
        <v>71</v>
      </c>
      <c r="E27" s="126" t="s">
        <v>71</v>
      </c>
      <c r="F27" s="128" t="s">
        <v>71</v>
      </c>
      <c r="G27" s="129" t="s">
        <v>71</v>
      </c>
      <c r="H27" s="130" t="s">
        <v>71</v>
      </c>
      <c r="I27" s="131" t="s">
        <v>71</v>
      </c>
      <c r="J27" s="131" t="s">
        <v>71</v>
      </c>
      <c r="K27" s="132" t="s">
        <v>71</v>
      </c>
      <c r="L27" s="133" t="s">
        <v>71</v>
      </c>
      <c r="M27" s="134" t="s">
        <v>71</v>
      </c>
      <c r="N27" s="135" t="s">
        <v>71</v>
      </c>
      <c r="O27" s="136" t="s">
        <v>71</v>
      </c>
      <c r="P27" s="137" t="s">
        <v>71</v>
      </c>
      <c r="Q27" s="138" t="s">
        <v>71</v>
      </c>
      <c r="R27" s="139" t="s">
        <v>71</v>
      </c>
      <c r="S27" s="719"/>
    </row>
    <row r="28" spans="2:19" ht="9.75" customHeight="1" hidden="1">
      <c r="B28" s="716"/>
      <c r="C28" s="70"/>
      <c r="D28" s="141"/>
      <c r="E28" s="147">
        <v>13950</v>
      </c>
      <c r="F28" s="147">
        <v>10050</v>
      </c>
      <c r="G28" s="147">
        <v>24000</v>
      </c>
      <c r="H28" s="148"/>
      <c r="I28" s="148"/>
      <c r="J28" s="148"/>
      <c r="K28" s="149"/>
      <c r="L28" s="150"/>
      <c r="M28" s="150"/>
      <c r="N28" s="151"/>
      <c r="O28" s="150"/>
      <c r="P28" s="150"/>
      <c r="Q28" s="150"/>
      <c r="R28" s="152">
        <v>19440.1508</v>
      </c>
      <c r="S28" s="719"/>
    </row>
    <row r="29" spans="2:19" ht="9.75" customHeight="1">
      <c r="B29" s="717"/>
      <c r="C29" s="142" t="s">
        <v>73</v>
      </c>
      <c r="D29" s="144"/>
      <c r="E29" s="126">
        <v>7.2046</v>
      </c>
      <c r="F29" s="128">
        <v>5.1904</v>
      </c>
      <c r="G29" s="129">
        <v>12.395</v>
      </c>
      <c r="H29" s="130">
        <v>0.9</v>
      </c>
      <c r="I29" s="131">
        <v>1</v>
      </c>
      <c r="J29" s="131">
        <v>0.9</v>
      </c>
      <c r="K29" s="132">
        <v>0.81</v>
      </c>
      <c r="L29" s="133">
        <v>5.835726</v>
      </c>
      <c r="M29" s="134">
        <v>4.204224000000001</v>
      </c>
      <c r="N29" s="135">
        <v>10.039950000000001</v>
      </c>
      <c r="O29" s="136">
        <v>0</v>
      </c>
      <c r="P29" s="137">
        <v>5.84</v>
      </c>
      <c r="Q29" s="138">
        <v>4.2</v>
      </c>
      <c r="R29" s="139">
        <v>10.04</v>
      </c>
      <c r="S29" s="720"/>
    </row>
    <row r="30" spans="3:19" ht="9.75" customHeight="1" hidden="1">
      <c r="C30" s="70"/>
      <c r="D30" s="146"/>
      <c r="E30" s="147">
        <v>46050</v>
      </c>
      <c r="F30" s="147">
        <v>19050</v>
      </c>
      <c r="G30" s="147">
        <v>65100</v>
      </c>
      <c r="H30" s="148"/>
      <c r="I30" s="148"/>
      <c r="J30" s="148"/>
      <c r="K30" s="149"/>
      <c r="L30" s="150"/>
      <c r="M30" s="150"/>
      <c r="N30" s="151"/>
      <c r="O30" s="150"/>
      <c r="P30" s="150"/>
      <c r="Q30" s="150"/>
      <c r="R30" s="152">
        <v>46857.734000000004</v>
      </c>
      <c r="S30" s="170"/>
    </row>
    <row r="31" spans="2:19" ht="9.75" customHeight="1">
      <c r="B31" s="715" t="s">
        <v>104</v>
      </c>
      <c r="C31" s="699" t="s">
        <v>65</v>
      </c>
      <c r="D31" s="127" t="s">
        <v>64</v>
      </c>
      <c r="E31" s="126">
        <v>23.7828</v>
      </c>
      <c r="F31" s="128">
        <v>9.8385</v>
      </c>
      <c r="G31" s="129">
        <v>33.6213</v>
      </c>
      <c r="H31" s="130">
        <v>0.9</v>
      </c>
      <c r="I31" s="131">
        <v>1</v>
      </c>
      <c r="J31" s="131">
        <v>0.8</v>
      </c>
      <c r="K31" s="132">
        <v>0.72</v>
      </c>
      <c r="L31" s="133">
        <v>17.123616000000002</v>
      </c>
      <c r="M31" s="134">
        <v>7.0837200000000005</v>
      </c>
      <c r="N31" s="135">
        <v>24.207336</v>
      </c>
      <c r="O31" s="136">
        <v>0</v>
      </c>
      <c r="P31" s="137">
        <v>17.12</v>
      </c>
      <c r="Q31" s="138">
        <v>7.08</v>
      </c>
      <c r="R31" s="139">
        <v>24.2</v>
      </c>
      <c r="S31" s="718" t="s">
        <v>79</v>
      </c>
    </row>
    <row r="32" spans="2:19" ht="9.75" customHeight="1" hidden="1">
      <c r="B32" s="716"/>
      <c r="C32" s="700"/>
      <c r="D32" s="140"/>
      <c r="E32" s="147">
        <v>28050</v>
      </c>
      <c r="F32" s="147">
        <v>19050</v>
      </c>
      <c r="G32" s="147">
        <v>47100</v>
      </c>
      <c r="H32" s="148"/>
      <c r="I32" s="148"/>
      <c r="J32" s="148"/>
      <c r="K32" s="149"/>
      <c r="L32" s="150"/>
      <c r="M32" s="150"/>
      <c r="N32" s="151"/>
      <c r="O32" s="150"/>
      <c r="P32" s="150"/>
      <c r="Q32" s="150"/>
      <c r="R32" s="152">
        <v>33904.0877</v>
      </c>
      <c r="S32" s="719"/>
    </row>
    <row r="33" spans="2:19" ht="9.75" customHeight="1">
      <c r="B33" s="716"/>
      <c r="C33" s="701"/>
      <c r="D33" s="140" t="s">
        <v>66</v>
      </c>
      <c r="E33" s="126">
        <v>14.4866</v>
      </c>
      <c r="F33" s="128">
        <v>9.8385</v>
      </c>
      <c r="G33" s="129">
        <v>24.3251</v>
      </c>
      <c r="H33" s="130">
        <v>0.9</v>
      </c>
      <c r="I33" s="131">
        <v>1</v>
      </c>
      <c r="J33" s="131">
        <v>0.8</v>
      </c>
      <c r="K33" s="132">
        <v>0.72</v>
      </c>
      <c r="L33" s="133">
        <v>10.430352000000001</v>
      </c>
      <c r="M33" s="134">
        <v>7.0837200000000005</v>
      </c>
      <c r="N33" s="135">
        <v>17.514072000000002</v>
      </c>
      <c r="O33" s="136">
        <v>0</v>
      </c>
      <c r="P33" s="137">
        <v>10.43</v>
      </c>
      <c r="Q33" s="138">
        <v>7.08</v>
      </c>
      <c r="R33" s="139">
        <v>17.51</v>
      </c>
      <c r="S33" s="719"/>
    </row>
    <row r="34" spans="2:19" ht="9.75" customHeight="1" hidden="1">
      <c r="B34" s="716"/>
      <c r="C34" s="70"/>
      <c r="D34" s="140"/>
      <c r="E34" s="147">
        <v>28050</v>
      </c>
      <c r="F34" s="147">
        <v>19050</v>
      </c>
      <c r="G34" s="147">
        <v>47100</v>
      </c>
      <c r="H34" s="148"/>
      <c r="I34" s="148"/>
      <c r="J34" s="148"/>
      <c r="K34" s="149"/>
      <c r="L34" s="150"/>
      <c r="M34" s="150"/>
      <c r="N34" s="151"/>
      <c r="O34" s="150"/>
      <c r="P34" s="150"/>
      <c r="Q34" s="150"/>
      <c r="R34" s="152">
        <v>29683.019100000005</v>
      </c>
      <c r="S34" s="719"/>
    </row>
    <row r="35" spans="2:19" ht="9.75" customHeight="1">
      <c r="B35" s="716"/>
      <c r="C35" s="699" t="s">
        <v>67</v>
      </c>
      <c r="D35" s="140"/>
      <c r="E35" s="126">
        <v>14.4866</v>
      </c>
      <c r="F35" s="128">
        <v>9.8385</v>
      </c>
      <c r="G35" s="129">
        <v>24.3251</v>
      </c>
      <c r="H35" s="130">
        <v>0.9</v>
      </c>
      <c r="I35" s="131">
        <v>1</v>
      </c>
      <c r="J35" s="131">
        <v>0.7</v>
      </c>
      <c r="K35" s="132">
        <v>0.63</v>
      </c>
      <c r="L35" s="133">
        <v>9.126558</v>
      </c>
      <c r="M35" s="134">
        <v>6.198255</v>
      </c>
      <c r="N35" s="135">
        <v>15.324812999999999</v>
      </c>
      <c r="O35" s="136">
        <v>0</v>
      </c>
      <c r="P35" s="137">
        <v>9.13</v>
      </c>
      <c r="Q35" s="138">
        <v>6.2</v>
      </c>
      <c r="R35" s="139">
        <v>15.33</v>
      </c>
      <c r="S35" s="719"/>
    </row>
    <row r="36" spans="2:19" ht="9.75" customHeight="1" hidden="1">
      <c r="B36" s="716"/>
      <c r="C36" s="700"/>
      <c r="D36" s="140"/>
      <c r="E36" s="147">
        <v>13950</v>
      </c>
      <c r="F36" s="147">
        <v>10050</v>
      </c>
      <c r="G36" s="147">
        <v>24000</v>
      </c>
      <c r="H36" s="148"/>
      <c r="I36" s="148"/>
      <c r="J36" s="148"/>
      <c r="K36" s="149"/>
      <c r="L36" s="150"/>
      <c r="M36" s="150"/>
      <c r="N36" s="151"/>
      <c r="O36" s="150"/>
      <c r="P36" s="150"/>
      <c r="Q36" s="150"/>
      <c r="R36" s="152" t="e">
        <v>#VALUE!</v>
      </c>
      <c r="S36" s="719"/>
    </row>
    <row r="37" spans="2:19" ht="9.75" customHeight="1">
      <c r="B37" s="716"/>
      <c r="C37" s="701"/>
      <c r="D37" s="143" t="s">
        <v>71</v>
      </c>
      <c r="E37" s="126" t="s">
        <v>71</v>
      </c>
      <c r="F37" s="128" t="s">
        <v>71</v>
      </c>
      <c r="G37" s="129" t="s">
        <v>71</v>
      </c>
      <c r="H37" s="130" t="s">
        <v>71</v>
      </c>
      <c r="I37" s="131" t="s">
        <v>71</v>
      </c>
      <c r="J37" s="131" t="s">
        <v>71</v>
      </c>
      <c r="K37" s="132" t="s">
        <v>71</v>
      </c>
      <c r="L37" s="133" t="s">
        <v>71</v>
      </c>
      <c r="M37" s="134" t="s">
        <v>71</v>
      </c>
      <c r="N37" s="135" t="s">
        <v>71</v>
      </c>
      <c r="O37" s="136" t="s">
        <v>71</v>
      </c>
      <c r="P37" s="137" t="s">
        <v>71</v>
      </c>
      <c r="Q37" s="138" t="s">
        <v>71</v>
      </c>
      <c r="R37" s="139" t="s">
        <v>71</v>
      </c>
      <c r="S37" s="719"/>
    </row>
    <row r="38" spans="2:19" ht="9.75" customHeight="1" hidden="1">
      <c r="B38" s="716"/>
      <c r="C38" s="70"/>
      <c r="D38" s="140"/>
      <c r="E38" s="147">
        <v>46050</v>
      </c>
      <c r="F38" s="147">
        <v>19050</v>
      </c>
      <c r="G38" s="147">
        <v>65100</v>
      </c>
      <c r="H38" s="148"/>
      <c r="I38" s="148"/>
      <c r="J38" s="148"/>
      <c r="K38" s="149"/>
      <c r="L38" s="150"/>
      <c r="M38" s="150"/>
      <c r="N38" s="151"/>
      <c r="O38" s="150"/>
      <c r="P38" s="150"/>
      <c r="Q38" s="150"/>
      <c r="R38" s="152">
        <v>46857.734000000004</v>
      </c>
      <c r="S38" s="719"/>
    </row>
    <row r="39" spans="2:19" ht="9.75" customHeight="1">
      <c r="B39" s="716"/>
      <c r="C39" s="699" t="s">
        <v>68</v>
      </c>
      <c r="D39" s="140" t="s">
        <v>6</v>
      </c>
      <c r="E39" s="126">
        <v>23.7828</v>
      </c>
      <c r="F39" s="128">
        <v>9.8385</v>
      </c>
      <c r="G39" s="129">
        <v>33.6213</v>
      </c>
      <c r="H39" s="130">
        <v>0.9</v>
      </c>
      <c r="I39" s="131">
        <v>1</v>
      </c>
      <c r="J39" s="131">
        <v>0.8</v>
      </c>
      <c r="K39" s="132">
        <v>0.72</v>
      </c>
      <c r="L39" s="133">
        <v>17.123616000000002</v>
      </c>
      <c r="M39" s="134">
        <v>7.0837200000000005</v>
      </c>
      <c r="N39" s="135">
        <v>24.207336</v>
      </c>
      <c r="O39" s="136">
        <v>0</v>
      </c>
      <c r="P39" s="137">
        <v>17.12</v>
      </c>
      <c r="Q39" s="138">
        <v>7.08</v>
      </c>
      <c r="R39" s="139">
        <v>24.2</v>
      </c>
      <c r="S39" s="719"/>
    </row>
    <row r="40" spans="2:19" ht="9.75" customHeight="1" hidden="1">
      <c r="B40" s="716"/>
      <c r="C40" s="700"/>
      <c r="D40" s="140"/>
      <c r="E40" s="147">
        <v>28050</v>
      </c>
      <c r="F40" s="147">
        <v>19050</v>
      </c>
      <c r="G40" s="147">
        <v>47100</v>
      </c>
      <c r="H40" s="148"/>
      <c r="I40" s="148"/>
      <c r="J40" s="148"/>
      <c r="K40" s="149"/>
      <c r="L40" s="150"/>
      <c r="M40" s="150"/>
      <c r="N40" s="151"/>
      <c r="O40" s="150"/>
      <c r="P40" s="150"/>
      <c r="Q40" s="150"/>
      <c r="R40" s="152">
        <v>33904.0877</v>
      </c>
      <c r="S40" s="719"/>
    </row>
    <row r="41" spans="2:19" ht="9.75" customHeight="1">
      <c r="B41" s="716"/>
      <c r="C41" s="700"/>
      <c r="D41" s="140" t="s">
        <v>7</v>
      </c>
      <c r="E41" s="126">
        <v>14.4866</v>
      </c>
      <c r="F41" s="128">
        <v>9.8385</v>
      </c>
      <c r="G41" s="129">
        <v>24.3251</v>
      </c>
      <c r="H41" s="130">
        <v>0.9</v>
      </c>
      <c r="I41" s="131">
        <v>1</v>
      </c>
      <c r="J41" s="131">
        <v>0.8</v>
      </c>
      <c r="K41" s="132">
        <v>0.72</v>
      </c>
      <c r="L41" s="133">
        <v>10.430352000000001</v>
      </c>
      <c r="M41" s="134">
        <v>7.0837200000000005</v>
      </c>
      <c r="N41" s="135">
        <v>17.514072000000002</v>
      </c>
      <c r="O41" s="136">
        <v>0</v>
      </c>
      <c r="P41" s="137">
        <v>10.43</v>
      </c>
      <c r="Q41" s="138">
        <v>7.08</v>
      </c>
      <c r="R41" s="139">
        <v>17.51</v>
      </c>
      <c r="S41" s="719"/>
    </row>
    <row r="42" spans="2:19" ht="9.75" customHeight="1" hidden="1">
      <c r="B42" s="716"/>
      <c r="C42" s="700"/>
      <c r="D42" s="140"/>
      <c r="E42" s="147">
        <v>13950</v>
      </c>
      <c r="F42" s="147">
        <v>10050</v>
      </c>
      <c r="G42" s="147">
        <v>24000</v>
      </c>
      <c r="H42" s="148"/>
      <c r="I42" s="148"/>
      <c r="J42" s="148"/>
      <c r="K42" s="149"/>
      <c r="L42" s="150"/>
      <c r="M42" s="150"/>
      <c r="N42" s="151"/>
      <c r="O42" s="150"/>
      <c r="P42" s="150"/>
      <c r="Q42" s="150"/>
      <c r="R42" s="152" t="e">
        <v>#VALUE!</v>
      </c>
      <c r="S42" s="719"/>
    </row>
    <row r="43" spans="2:19" ht="9.75" customHeight="1">
      <c r="B43" s="716"/>
      <c r="C43" s="701"/>
      <c r="D43" s="143" t="s">
        <v>71</v>
      </c>
      <c r="E43" s="126" t="s">
        <v>71</v>
      </c>
      <c r="F43" s="128" t="s">
        <v>71</v>
      </c>
      <c r="G43" s="129" t="s">
        <v>71</v>
      </c>
      <c r="H43" s="130" t="s">
        <v>71</v>
      </c>
      <c r="I43" s="131" t="s">
        <v>71</v>
      </c>
      <c r="J43" s="131" t="s">
        <v>71</v>
      </c>
      <c r="K43" s="132" t="s">
        <v>71</v>
      </c>
      <c r="L43" s="133" t="s">
        <v>71</v>
      </c>
      <c r="M43" s="134" t="s">
        <v>71</v>
      </c>
      <c r="N43" s="135" t="s">
        <v>71</v>
      </c>
      <c r="O43" s="136" t="s">
        <v>71</v>
      </c>
      <c r="P43" s="137" t="s">
        <v>71</v>
      </c>
      <c r="Q43" s="138" t="s">
        <v>71</v>
      </c>
      <c r="R43" s="139" t="s">
        <v>71</v>
      </c>
      <c r="S43" s="719"/>
    </row>
    <row r="44" spans="2:19" ht="9.75" customHeight="1" hidden="1">
      <c r="B44" s="716"/>
      <c r="C44" s="70"/>
      <c r="D44" s="140"/>
      <c r="E44" s="147">
        <v>46050</v>
      </c>
      <c r="F44" s="147">
        <v>19050</v>
      </c>
      <c r="G44" s="147">
        <v>65100</v>
      </c>
      <c r="H44" s="148"/>
      <c r="I44" s="148"/>
      <c r="J44" s="148"/>
      <c r="K44" s="149"/>
      <c r="L44" s="150"/>
      <c r="M44" s="150"/>
      <c r="N44" s="151"/>
      <c r="O44" s="150"/>
      <c r="P44" s="150"/>
      <c r="Q44" s="150"/>
      <c r="R44" s="152">
        <v>58572.167499999996</v>
      </c>
      <c r="S44" s="719"/>
    </row>
    <row r="45" spans="2:19" ht="9.75" customHeight="1">
      <c r="B45" s="716"/>
      <c r="C45" s="699" t="s">
        <v>69</v>
      </c>
      <c r="D45" s="127" t="s">
        <v>64</v>
      </c>
      <c r="E45" s="126">
        <v>23.7828</v>
      </c>
      <c r="F45" s="128">
        <v>9.8385</v>
      </c>
      <c r="G45" s="129">
        <v>33.6213</v>
      </c>
      <c r="H45" s="130">
        <v>0.9</v>
      </c>
      <c r="I45" s="131">
        <v>1</v>
      </c>
      <c r="J45" s="131">
        <v>1</v>
      </c>
      <c r="K45" s="132">
        <v>0.9</v>
      </c>
      <c r="L45" s="133">
        <v>21.40452</v>
      </c>
      <c r="M45" s="134">
        <v>8.85465</v>
      </c>
      <c r="N45" s="135">
        <v>30.259169999999997</v>
      </c>
      <c r="O45" s="136">
        <v>0</v>
      </c>
      <c r="P45" s="137">
        <v>21.4</v>
      </c>
      <c r="Q45" s="138">
        <v>8.85</v>
      </c>
      <c r="R45" s="139">
        <v>30.25</v>
      </c>
      <c r="S45" s="719"/>
    </row>
    <row r="46" spans="2:19" ht="9.75" customHeight="1" hidden="1">
      <c r="B46" s="716"/>
      <c r="C46" s="700"/>
      <c r="D46" s="140"/>
      <c r="E46" s="147">
        <v>28050</v>
      </c>
      <c r="F46" s="147">
        <v>19050</v>
      </c>
      <c r="G46" s="147">
        <v>47100</v>
      </c>
      <c r="H46" s="148"/>
      <c r="I46" s="148"/>
      <c r="J46" s="148"/>
      <c r="K46" s="149"/>
      <c r="L46" s="150"/>
      <c r="M46" s="150"/>
      <c r="N46" s="151"/>
      <c r="O46" s="150"/>
      <c r="P46" s="150"/>
      <c r="Q46" s="150"/>
      <c r="R46" s="152">
        <v>42384.950300000004</v>
      </c>
      <c r="S46" s="719"/>
    </row>
    <row r="47" spans="2:19" ht="9.75" customHeight="1">
      <c r="B47" s="716"/>
      <c r="C47" s="701"/>
      <c r="D47" s="140" t="s">
        <v>66</v>
      </c>
      <c r="E47" s="126">
        <v>14.4866</v>
      </c>
      <c r="F47" s="128">
        <v>9.8385</v>
      </c>
      <c r="G47" s="129">
        <v>24.3251</v>
      </c>
      <c r="H47" s="130">
        <v>0.9</v>
      </c>
      <c r="I47" s="131">
        <v>1</v>
      </c>
      <c r="J47" s="131">
        <v>1</v>
      </c>
      <c r="K47" s="132">
        <v>0.9</v>
      </c>
      <c r="L47" s="133">
        <v>13.037939999999999</v>
      </c>
      <c r="M47" s="134">
        <v>8.85465</v>
      </c>
      <c r="N47" s="135">
        <v>21.89259</v>
      </c>
      <c r="O47" s="136">
        <v>0</v>
      </c>
      <c r="P47" s="137">
        <v>13.04</v>
      </c>
      <c r="Q47" s="138">
        <v>8.85</v>
      </c>
      <c r="R47" s="139">
        <v>21.89</v>
      </c>
      <c r="S47" s="719"/>
    </row>
    <row r="48" spans="2:19" ht="9.75" customHeight="1" hidden="1">
      <c r="B48" s="716"/>
      <c r="C48" s="70"/>
      <c r="D48" s="141"/>
      <c r="E48" s="147">
        <v>46050</v>
      </c>
      <c r="F48" s="147">
        <v>19050</v>
      </c>
      <c r="G48" s="147">
        <v>65100</v>
      </c>
      <c r="H48" s="148"/>
      <c r="I48" s="148"/>
      <c r="J48" s="148"/>
      <c r="K48" s="149"/>
      <c r="L48" s="150"/>
      <c r="M48" s="150"/>
      <c r="N48" s="151"/>
      <c r="O48" s="150"/>
      <c r="P48" s="150"/>
      <c r="Q48" s="150"/>
      <c r="R48" s="152">
        <v>70325.3264</v>
      </c>
      <c r="S48" s="719"/>
    </row>
    <row r="49" spans="2:19" ht="9.75" customHeight="1">
      <c r="B49" s="716"/>
      <c r="C49" s="699" t="s">
        <v>70</v>
      </c>
      <c r="D49" s="144"/>
      <c r="E49" s="126">
        <v>23.7828</v>
      </c>
      <c r="F49" s="128">
        <v>9.8385</v>
      </c>
      <c r="G49" s="129">
        <v>33.6213</v>
      </c>
      <c r="H49" s="130">
        <v>0.9</v>
      </c>
      <c r="I49" s="131">
        <v>1</v>
      </c>
      <c r="J49" s="131">
        <v>1.2</v>
      </c>
      <c r="K49" s="132">
        <v>1.08</v>
      </c>
      <c r="L49" s="133">
        <v>25.685424000000005</v>
      </c>
      <c r="M49" s="134">
        <v>10.625580000000001</v>
      </c>
      <c r="N49" s="135">
        <v>36.311004</v>
      </c>
      <c r="O49" s="136">
        <v>0</v>
      </c>
      <c r="P49" s="137">
        <v>25.69</v>
      </c>
      <c r="Q49" s="138">
        <v>10.63</v>
      </c>
      <c r="R49" s="139">
        <v>36.32</v>
      </c>
      <c r="S49" s="719"/>
    </row>
    <row r="50" spans="2:19" ht="9.75" customHeight="1" hidden="1">
      <c r="B50" s="716"/>
      <c r="C50" s="700"/>
      <c r="D50" s="141"/>
      <c r="E50" s="147">
        <v>13950</v>
      </c>
      <c r="F50" s="147">
        <v>10050</v>
      </c>
      <c r="G50" s="147">
        <v>24000</v>
      </c>
      <c r="H50" s="148"/>
      <c r="I50" s="148"/>
      <c r="J50" s="148"/>
      <c r="K50" s="149"/>
      <c r="L50" s="150"/>
      <c r="M50" s="150"/>
      <c r="N50" s="151"/>
      <c r="O50" s="150"/>
      <c r="P50" s="150"/>
      <c r="Q50" s="150"/>
      <c r="R50" s="152" t="e">
        <v>#VALUE!</v>
      </c>
      <c r="S50" s="719"/>
    </row>
    <row r="51" spans="2:19" ht="9.75" customHeight="1">
      <c r="B51" s="716"/>
      <c r="C51" s="701"/>
      <c r="D51" s="143" t="s">
        <v>71</v>
      </c>
      <c r="E51" s="126" t="s">
        <v>71</v>
      </c>
      <c r="F51" s="128" t="s">
        <v>71</v>
      </c>
      <c r="G51" s="129" t="s">
        <v>71</v>
      </c>
      <c r="H51" s="130" t="s">
        <v>71</v>
      </c>
      <c r="I51" s="131" t="s">
        <v>71</v>
      </c>
      <c r="J51" s="131" t="s">
        <v>71</v>
      </c>
      <c r="K51" s="132" t="s">
        <v>71</v>
      </c>
      <c r="L51" s="133" t="s">
        <v>71</v>
      </c>
      <c r="M51" s="134" t="s">
        <v>71</v>
      </c>
      <c r="N51" s="135" t="s">
        <v>71</v>
      </c>
      <c r="O51" s="136" t="s">
        <v>71</v>
      </c>
      <c r="P51" s="137" t="s">
        <v>71</v>
      </c>
      <c r="Q51" s="138" t="s">
        <v>71</v>
      </c>
      <c r="R51" s="139" t="s">
        <v>71</v>
      </c>
      <c r="S51" s="719"/>
    </row>
    <row r="52" spans="2:19" ht="9.75" customHeight="1" hidden="1">
      <c r="B52" s="716"/>
      <c r="C52" s="70"/>
      <c r="D52" s="141"/>
      <c r="E52" s="147">
        <v>46050</v>
      </c>
      <c r="F52" s="147">
        <v>19050</v>
      </c>
      <c r="G52" s="147">
        <v>65100</v>
      </c>
      <c r="H52" s="148"/>
      <c r="I52" s="148"/>
      <c r="J52" s="148"/>
      <c r="K52" s="149"/>
      <c r="L52" s="150"/>
      <c r="M52" s="150"/>
      <c r="N52" s="151"/>
      <c r="O52" s="150"/>
      <c r="P52" s="150"/>
      <c r="Q52" s="150"/>
      <c r="R52" s="152">
        <v>52724.6321</v>
      </c>
      <c r="S52" s="719"/>
    </row>
    <row r="53" spans="2:19" ht="9.75" customHeight="1">
      <c r="B53" s="717"/>
      <c r="C53" s="142" t="s">
        <v>73</v>
      </c>
      <c r="D53" s="144"/>
      <c r="E53" s="126">
        <v>23.7828</v>
      </c>
      <c r="F53" s="128">
        <v>9.8385</v>
      </c>
      <c r="G53" s="129">
        <v>33.6213</v>
      </c>
      <c r="H53" s="130">
        <v>0.9</v>
      </c>
      <c r="I53" s="131">
        <v>1</v>
      </c>
      <c r="J53" s="131">
        <v>0.9</v>
      </c>
      <c r="K53" s="132">
        <v>0.81</v>
      </c>
      <c r="L53" s="133">
        <v>19.264068</v>
      </c>
      <c r="M53" s="134">
        <v>7.969185</v>
      </c>
      <c r="N53" s="135">
        <v>27.233253</v>
      </c>
      <c r="O53" s="136">
        <v>0</v>
      </c>
      <c r="P53" s="137">
        <v>19.26</v>
      </c>
      <c r="Q53" s="138">
        <v>7.97</v>
      </c>
      <c r="R53" s="139">
        <v>27.23</v>
      </c>
      <c r="S53" s="719"/>
    </row>
    <row r="54" spans="3:19" ht="9.75" customHeight="1" hidden="1">
      <c r="C54" s="70"/>
      <c r="D54" s="146"/>
      <c r="E54" s="147">
        <v>46050</v>
      </c>
      <c r="F54" s="147">
        <v>19050</v>
      </c>
      <c r="G54" s="147">
        <v>65100</v>
      </c>
      <c r="H54" s="148"/>
      <c r="I54" s="148"/>
      <c r="J54" s="148"/>
      <c r="K54" s="149"/>
      <c r="L54" s="150"/>
      <c r="M54" s="150"/>
      <c r="N54" s="151"/>
      <c r="O54" s="150"/>
      <c r="P54" s="150"/>
      <c r="Q54" s="150"/>
      <c r="R54" s="152">
        <v>52724.6321</v>
      </c>
      <c r="S54" s="719"/>
    </row>
    <row r="55" spans="2:19" ht="9.75" customHeight="1">
      <c r="B55" s="715" t="s">
        <v>105</v>
      </c>
      <c r="C55" s="699" t="s">
        <v>65</v>
      </c>
      <c r="D55" s="127" t="s">
        <v>64</v>
      </c>
      <c r="E55" s="126">
        <v>23.7828</v>
      </c>
      <c r="F55" s="128">
        <v>9.8385</v>
      </c>
      <c r="G55" s="129">
        <v>33.6213</v>
      </c>
      <c r="H55" s="130">
        <v>0.9</v>
      </c>
      <c r="I55" s="131">
        <v>1</v>
      </c>
      <c r="J55" s="131">
        <v>0.9</v>
      </c>
      <c r="K55" s="132">
        <v>0.81</v>
      </c>
      <c r="L55" s="133">
        <v>19.264068</v>
      </c>
      <c r="M55" s="134">
        <v>7.969185</v>
      </c>
      <c r="N55" s="135">
        <v>27.233253</v>
      </c>
      <c r="O55" s="136">
        <v>0</v>
      </c>
      <c r="P55" s="137">
        <v>19.26</v>
      </c>
      <c r="Q55" s="138">
        <v>7.97</v>
      </c>
      <c r="R55" s="139">
        <v>27.23</v>
      </c>
      <c r="S55" s="719"/>
    </row>
    <row r="56" spans="2:19" ht="9.75" customHeight="1" hidden="1">
      <c r="B56" s="716"/>
      <c r="C56" s="700"/>
      <c r="D56" s="140"/>
      <c r="E56" s="147">
        <v>28050</v>
      </c>
      <c r="F56" s="147">
        <v>19050</v>
      </c>
      <c r="G56" s="147">
        <v>47100</v>
      </c>
      <c r="H56" s="148"/>
      <c r="I56" s="148"/>
      <c r="J56" s="148"/>
      <c r="K56" s="149"/>
      <c r="L56" s="150"/>
      <c r="M56" s="150"/>
      <c r="N56" s="151"/>
      <c r="O56" s="150"/>
      <c r="P56" s="150"/>
      <c r="Q56" s="150"/>
      <c r="R56" s="152">
        <v>38144.519</v>
      </c>
      <c r="S56" s="719"/>
    </row>
    <row r="57" spans="2:19" ht="9.75" customHeight="1">
      <c r="B57" s="716"/>
      <c r="C57" s="701"/>
      <c r="D57" s="140" t="s">
        <v>66</v>
      </c>
      <c r="E57" s="126">
        <v>14.4866</v>
      </c>
      <c r="F57" s="128">
        <v>9.8385</v>
      </c>
      <c r="G57" s="129">
        <v>24.3251</v>
      </c>
      <c r="H57" s="130">
        <v>0.9</v>
      </c>
      <c r="I57" s="131">
        <v>1</v>
      </c>
      <c r="J57" s="131">
        <v>0.9</v>
      </c>
      <c r="K57" s="132">
        <v>0.81</v>
      </c>
      <c r="L57" s="133">
        <v>11.734146</v>
      </c>
      <c r="M57" s="134">
        <v>7.969185</v>
      </c>
      <c r="N57" s="135">
        <v>19.703331000000002</v>
      </c>
      <c r="O57" s="136">
        <v>0</v>
      </c>
      <c r="P57" s="137">
        <v>11.73</v>
      </c>
      <c r="Q57" s="138">
        <v>7.97</v>
      </c>
      <c r="R57" s="139">
        <v>19.7</v>
      </c>
      <c r="S57" s="719"/>
    </row>
    <row r="58" spans="2:19" ht="9.75" customHeight="1" hidden="1">
      <c r="B58" s="716"/>
      <c r="C58" s="70"/>
      <c r="D58" s="140"/>
      <c r="E58" s="147">
        <v>28050</v>
      </c>
      <c r="F58" s="147">
        <v>19050</v>
      </c>
      <c r="G58" s="147">
        <v>47100</v>
      </c>
      <c r="H58" s="148"/>
      <c r="I58" s="148"/>
      <c r="J58" s="148"/>
      <c r="K58" s="149"/>
      <c r="L58" s="150"/>
      <c r="M58" s="150"/>
      <c r="N58" s="151"/>
      <c r="O58" s="150"/>
      <c r="P58" s="150"/>
      <c r="Q58" s="150"/>
      <c r="R58" s="152">
        <v>33904.0877</v>
      </c>
      <c r="S58" s="719"/>
    </row>
    <row r="59" spans="2:19" ht="9.75" customHeight="1">
      <c r="B59" s="716"/>
      <c r="C59" s="699" t="s">
        <v>67</v>
      </c>
      <c r="D59" s="140"/>
      <c r="E59" s="126">
        <v>14.4866</v>
      </c>
      <c r="F59" s="128">
        <v>9.8385</v>
      </c>
      <c r="G59" s="129">
        <v>24.3251</v>
      </c>
      <c r="H59" s="130">
        <v>0.9</v>
      </c>
      <c r="I59" s="131">
        <v>1</v>
      </c>
      <c r="J59" s="131">
        <v>0.8</v>
      </c>
      <c r="K59" s="132">
        <v>0.72</v>
      </c>
      <c r="L59" s="133">
        <v>10.430352000000001</v>
      </c>
      <c r="M59" s="134">
        <v>7.0837200000000005</v>
      </c>
      <c r="N59" s="135">
        <v>17.514072000000002</v>
      </c>
      <c r="O59" s="136">
        <v>0</v>
      </c>
      <c r="P59" s="137">
        <v>10.43</v>
      </c>
      <c r="Q59" s="138">
        <v>7.08</v>
      </c>
      <c r="R59" s="139">
        <v>17.51</v>
      </c>
      <c r="S59" s="719"/>
    </row>
    <row r="60" spans="2:19" ht="9.75" customHeight="1" hidden="1">
      <c r="B60" s="716"/>
      <c r="C60" s="700"/>
      <c r="D60" s="140"/>
      <c r="E60" s="147">
        <v>13950</v>
      </c>
      <c r="F60" s="147">
        <v>19050</v>
      </c>
      <c r="G60" s="147">
        <v>33000</v>
      </c>
      <c r="H60" s="148"/>
      <c r="I60" s="148"/>
      <c r="J60" s="148"/>
      <c r="K60" s="149"/>
      <c r="L60" s="150"/>
      <c r="M60" s="150"/>
      <c r="N60" s="151"/>
      <c r="O60" s="150"/>
      <c r="P60" s="150"/>
      <c r="Q60" s="150"/>
      <c r="R60" s="152" t="e">
        <v>#VALUE!</v>
      </c>
      <c r="S60" s="719"/>
    </row>
    <row r="61" spans="2:19" ht="9.75" customHeight="1">
      <c r="B61" s="716"/>
      <c r="C61" s="701"/>
      <c r="D61" s="143" t="s">
        <v>71</v>
      </c>
      <c r="E61" s="126" t="s">
        <v>71</v>
      </c>
      <c r="F61" s="128" t="s">
        <v>71</v>
      </c>
      <c r="G61" s="129" t="s">
        <v>71</v>
      </c>
      <c r="H61" s="130" t="s">
        <v>71</v>
      </c>
      <c r="I61" s="131" t="s">
        <v>71</v>
      </c>
      <c r="J61" s="131" t="s">
        <v>71</v>
      </c>
      <c r="K61" s="132" t="s">
        <v>71</v>
      </c>
      <c r="L61" s="133" t="s">
        <v>71</v>
      </c>
      <c r="M61" s="134" t="s">
        <v>71</v>
      </c>
      <c r="N61" s="135" t="s">
        <v>71</v>
      </c>
      <c r="O61" s="136" t="s">
        <v>71</v>
      </c>
      <c r="P61" s="137" t="s">
        <v>71</v>
      </c>
      <c r="Q61" s="138" t="s">
        <v>71</v>
      </c>
      <c r="R61" s="139" t="s">
        <v>71</v>
      </c>
      <c r="S61" s="719"/>
    </row>
    <row r="62" spans="2:19" ht="9.75" customHeight="1" hidden="1">
      <c r="B62" s="716"/>
      <c r="C62" s="70"/>
      <c r="D62" s="140"/>
      <c r="E62" s="147">
        <v>46050</v>
      </c>
      <c r="F62" s="147">
        <v>19050</v>
      </c>
      <c r="G62" s="147">
        <v>65100</v>
      </c>
      <c r="H62" s="148"/>
      <c r="I62" s="148"/>
      <c r="J62" s="148"/>
      <c r="K62" s="149"/>
      <c r="L62" s="150"/>
      <c r="M62" s="150"/>
      <c r="N62" s="151"/>
      <c r="O62" s="150"/>
      <c r="P62" s="150"/>
      <c r="Q62" s="150"/>
      <c r="R62" s="152">
        <v>70325.3264</v>
      </c>
      <c r="S62" s="719"/>
    </row>
    <row r="63" spans="2:19" ht="9.75" customHeight="1">
      <c r="B63" s="716"/>
      <c r="C63" s="699" t="s">
        <v>68</v>
      </c>
      <c r="D63" s="140" t="s">
        <v>6</v>
      </c>
      <c r="E63" s="126">
        <v>23.7828</v>
      </c>
      <c r="F63" s="128">
        <v>9.8385</v>
      </c>
      <c r="G63" s="129">
        <v>33.6213</v>
      </c>
      <c r="H63" s="130">
        <v>0.9</v>
      </c>
      <c r="I63" s="131">
        <v>1</v>
      </c>
      <c r="J63" s="131">
        <v>1.2</v>
      </c>
      <c r="K63" s="132">
        <v>1.08</v>
      </c>
      <c r="L63" s="133">
        <v>25.685424000000005</v>
      </c>
      <c r="M63" s="134">
        <v>10.625580000000001</v>
      </c>
      <c r="N63" s="135">
        <v>36.311004</v>
      </c>
      <c r="O63" s="136">
        <v>0</v>
      </c>
      <c r="P63" s="137">
        <v>25.69</v>
      </c>
      <c r="Q63" s="138">
        <v>10.63</v>
      </c>
      <c r="R63" s="139">
        <v>36.32</v>
      </c>
      <c r="S63" s="719"/>
    </row>
    <row r="64" spans="2:19" ht="9.75" customHeight="1" hidden="1">
      <c r="B64" s="716"/>
      <c r="C64" s="700"/>
      <c r="D64" s="140"/>
      <c r="E64" s="147">
        <v>28050</v>
      </c>
      <c r="F64" s="147">
        <v>19050</v>
      </c>
      <c r="G64" s="147">
        <v>47100</v>
      </c>
      <c r="H64" s="148"/>
      <c r="I64" s="148"/>
      <c r="J64" s="148"/>
      <c r="K64" s="149"/>
      <c r="L64" s="150"/>
      <c r="M64" s="150"/>
      <c r="N64" s="151"/>
      <c r="O64" s="150"/>
      <c r="P64" s="150"/>
      <c r="Q64" s="150"/>
      <c r="R64" s="152">
        <v>50885.1756</v>
      </c>
      <c r="S64" s="719"/>
    </row>
    <row r="65" spans="2:19" ht="9.75" customHeight="1">
      <c r="B65" s="716"/>
      <c r="C65" s="700"/>
      <c r="D65" s="140" t="s">
        <v>7</v>
      </c>
      <c r="E65" s="126">
        <v>14.4866</v>
      </c>
      <c r="F65" s="128">
        <v>9.8385</v>
      </c>
      <c r="G65" s="129">
        <v>24.3251</v>
      </c>
      <c r="H65" s="130">
        <v>0.9</v>
      </c>
      <c r="I65" s="131">
        <v>1</v>
      </c>
      <c r="J65" s="131">
        <v>1.2</v>
      </c>
      <c r="K65" s="132">
        <v>1.08</v>
      </c>
      <c r="L65" s="133">
        <v>15.645528</v>
      </c>
      <c r="M65" s="134">
        <v>10.625580000000001</v>
      </c>
      <c r="N65" s="135">
        <v>26.271108</v>
      </c>
      <c r="O65" s="136">
        <v>0</v>
      </c>
      <c r="P65" s="137">
        <v>15.65</v>
      </c>
      <c r="Q65" s="138">
        <v>10.63</v>
      </c>
      <c r="R65" s="139">
        <v>26.28</v>
      </c>
      <c r="S65" s="719"/>
    </row>
    <row r="66" spans="2:19" ht="9.75" customHeight="1" hidden="1">
      <c r="B66" s="716"/>
      <c r="C66" s="700"/>
      <c r="D66" s="140"/>
      <c r="E66" s="147">
        <v>13950</v>
      </c>
      <c r="F66" s="147">
        <v>19050</v>
      </c>
      <c r="G66" s="147">
        <v>33000</v>
      </c>
      <c r="H66" s="148"/>
      <c r="I66" s="148"/>
      <c r="J66" s="148"/>
      <c r="K66" s="149"/>
      <c r="L66" s="150"/>
      <c r="M66" s="150"/>
      <c r="N66" s="151"/>
      <c r="O66" s="150"/>
      <c r="P66" s="150"/>
      <c r="Q66" s="150"/>
      <c r="R66" s="152" t="e">
        <v>#VALUE!</v>
      </c>
      <c r="S66" s="719"/>
    </row>
    <row r="67" spans="2:19" ht="9.75" customHeight="1">
      <c r="B67" s="716"/>
      <c r="C67" s="701"/>
      <c r="D67" s="143" t="s">
        <v>71</v>
      </c>
      <c r="E67" s="126" t="s">
        <v>71</v>
      </c>
      <c r="F67" s="128" t="s">
        <v>71</v>
      </c>
      <c r="G67" s="129" t="s">
        <v>71</v>
      </c>
      <c r="H67" s="130" t="s">
        <v>71</v>
      </c>
      <c r="I67" s="131" t="s">
        <v>71</v>
      </c>
      <c r="J67" s="131" t="s">
        <v>71</v>
      </c>
      <c r="K67" s="132" t="s">
        <v>71</v>
      </c>
      <c r="L67" s="133" t="s">
        <v>71</v>
      </c>
      <c r="M67" s="134" t="s">
        <v>71</v>
      </c>
      <c r="N67" s="135" t="s">
        <v>71</v>
      </c>
      <c r="O67" s="136" t="s">
        <v>71</v>
      </c>
      <c r="P67" s="137" t="s">
        <v>71</v>
      </c>
      <c r="Q67" s="138" t="s">
        <v>71</v>
      </c>
      <c r="R67" s="139" t="s">
        <v>71</v>
      </c>
      <c r="S67" s="719"/>
    </row>
    <row r="68" spans="2:19" ht="9.75" customHeight="1" hidden="1">
      <c r="B68" s="716"/>
      <c r="C68" s="70"/>
      <c r="D68" s="140"/>
      <c r="E68" s="147">
        <v>46050</v>
      </c>
      <c r="F68" s="147">
        <v>19050</v>
      </c>
      <c r="G68" s="147">
        <v>65100</v>
      </c>
      <c r="H68" s="148"/>
      <c r="I68" s="148"/>
      <c r="J68" s="148"/>
      <c r="K68" s="149"/>
      <c r="L68" s="150"/>
      <c r="M68" s="150"/>
      <c r="N68" s="151"/>
      <c r="O68" s="150"/>
      <c r="P68" s="150"/>
      <c r="Q68" s="150"/>
      <c r="R68" s="152">
        <v>58572.167499999996</v>
      </c>
      <c r="S68" s="719"/>
    </row>
    <row r="69" spans="2:19" ht="9.75" customHeight="1">
      <c r="B69" s="716"/>
      <c r="C69" s="699" t="s">
        <v>69</v>
      </c>
      <c r="D69" s="127" t="s">
        <v>64</v>
      </c>
      <c r="E69" s="126">
        <v>23.7828</v>
      </c>
      <c r="F69" s="128">
        <v>9.8385</v>
      </c>
      <c r="G69" s="129">
        <v>33.6213</v>
      </c>
      <c r="H69" s="130">
        <v>0.9</v>
      </c>
      <c r="I69" s="131">
        <v>1</v>
      </c>
      <c r="J69" s="131">
        <v>1</v>
      </c>
      <c r="K69" s="132">
        <v>0.9</v>
      </c>
      <c r="L69" s="133">
        <v>21.40452</v>
      </c>
      <c r="M69" s="134">
        <v>8.85465</v>
      </c>
      <c r="N69" s="135">
        <v>30.259169999999997</v>
      </c>
      <c r="O69" s="136">
        <v>0</v>
      </c>
      <c r="P69" s="137">
        <v>21.4</v>
      </c>
      <c r="Q69" s="138">
        <v>8.85</v>
      </c>
      <c r="R69" s="139">
        <v>30.25</v>
      </c>
      <c r="S69" s="719"/>
    </row>
    <row r="70" spans="2:19" ht="9.75" customHeight="1" hidden="1">
      <c r="B70" s="716"/>
      <c r="C70" s="700"/>
      <c r="D70" s="140"/>
      <c r="E70" s="147">
        <v>28050</v>
      </c>
      <c r="F70" s="147">
        <v>19050</v>
      </c>
      <c r="G70" s="147">
        <v>47100</v>
      </c>
      <c r="H70" s="148"/>
      <c r="I70" s="148"/>
      <c r="J70" s="148"/>
      <c r="K70" s="149"/>
      <c r="L70" s="150"/>
      <c r="M70" s="150"/>
      <c r="N70" s="151"/>
      <c r="O70" s="150"/>
      <c r="P70" s="150"/>
      <c r="Q70" s="150"/>
      <c r="R70" s="152">
        <v>42384.950300000004</v>
      </c>
      <c r="S70" s="719"/>
    </row>
    <row r="71" spans="2:19" ht="9.75" customHeight="1">
      <c r="B71" s="716"/>
      <c r="C71" s="701"/>
      <c r="D71" s="140" t="s">
        <v>66</v>
      </c>
      <c r="E71" s="126">
        <v>14.4866</v>
      </c>
      <c r="F71" s="128">
        <v>9.8385</v>
      </c>
      <c r="G71" s="129">
        <v>24.3251</v>
      </c>
      <c r="H71" s="130">
        <v>0.9</v>
      </c>
      <c r="I71" s="131">
        <v>1</v>
      </c>
      <c r="J71" s="131">
        <v>1</v>
      </c>
      <c r="K71" s="132">
        <v>0.9</v>
      </c>
      <c r="L71" s="133">
        <v>13.037939999999999</v>
      </c>
      <c r="M71" s="134">
        <v>8.85465</v>
      </c>
      <c r="N71" s="135">
        <v>21.89259</v>
      </c>
      <c r="O71" s="136">
        <v>0</v>
      </c>
      <c r="P71" s="137">
        <v>13.04</v>
      </c>
      <c r="Q71" s="138">
        <v>8.85</v>
      </c>
      <c r="R71" s="139">
        <v>21.89</v>
      </c>
      <c r="S71" s="719"/>
    </row>
    <row r="72" spans="2:19" ht="9.75" customHeight="1" hidden="1">
      <c r="B72" s="716"/>
      <c r="C72" s="70"/>
      <c r="D72" s="141"/>
      <c r="E72" s="147">
        <v>46050</v>
      </c>
      <c r="F72" s="147">
        <v>19050</v>
      </c>
      <c r="G72" s="147">
        <v>65100</v>
      </c>
      <c r="H72" s="148"/>
      <c r="I72" s="148"/>
      <c r="J72" s="148"/>
      <c r="K72" s="149"/>
      <c r="L72" s="150"/>
      <c r="M72" s="150"/>
      <c r="N72" s="151"/>
      <c r="O72" s="150"/>
      <c r="P72" s="150"/>
      <c r="Q72" s="150"/>
      <c r="R72" s="152">
        <v>70325.3264</v>
      </c>
      <c r="S72" s="719"/>
    </row>
    <row r="73" spans="2:19" ht="9.75" customHeight="1">
      <c r="B73" s="716"/>
      <c r="C73" s="699" t="s">
        <v>70</v>
      </c>
      <c r="D73" s="144"/>
      <c r="E73" s="126">
        <v>23.7828</v>
      </c>
      <c r="F73" s="128">
        <v>9.8385</v>
      </c>
      <c r="G73" s="129">
        <v>33.6213</v>
      </c>
      <c r="H73" s="130">
        <v>0.9</v>
      </c>
      <c r="I73" s="131">
        <v>1</v>
      </c>
      <c r="J73" s="131">
        <v>1.2</v>
      </c>
      <c r="K73" s="132">
        <v>1.08</v>
      </c>
      <c r="L73" s="133">
        <v>25.685424000000005</v>
      </c>
      <c r="M73" s="134">
        <v>10.625580000000001</v>
      </c>
      <c r="N73" s="135">
        <v>36.311004</v>
      </c>
      <c r="O73" s="136">
        <v>0</v>
      </c>
      <c r="P73" s="137">
        <v>25.69</v>
      </c>
      <c r="Q73" s="138">
        <v>10.63</v>
      </c>
      <c r="R73" s="139">
        <v>36.32</v>
      </c>
      <c r="S73" s="719"/>
    </row>
    <row r="74" spans="2:19" ht="9.75" customHeight="1" hidden="1">
      <c r="B74" s="716"/>
      <c r="C74" s="700"/>
      <c r="D74" s="141"/>
      <c r="E74" s="147">
        <v>13950</v>
      </c>
      <c r="F74" s="147">
        <v>19050</v>
      </c>
      <c r="G74" s="147">
        <v>33000</v>
      </c>
      <c r="H74" s="148"/>
      <c r="I74" s="148"/>
      <c r="J74" s="148"/>
      <c r="K74" s="149"/>
      <c r="L74" s="150"/>
      <c r="M74" s="150"/>
      <c r="N74" s="151"/>
      <c r="O74" s="150"/>
      <c r="P74" s="150"/>
      <c r="Q74" s="150"/>
      <c r="R74" s="152" t="e">
        <v>#VALUE!</v>
      </c>
      <c r="S74" s="719"/>
    </row>
    <row r="75" spans="2:19" ht="9.75" customHeight="1">
      <c r="B75" s="716"/>
      <c r="C75" s="701"/>
      <c r="D75" s="143" t="s">
        <v>71</v>
      </c>
      <c r="E75" s="126" t="s">
        <v>71</v>
      </c>
      <c r="F75" s="128" t="s">
        <v>71</v>
      </c>
      <c r="G75" s="129" t="s">
        <v>71</v>
      </c>
      <c r="H75" s="130" t="s">
        <v>71</v>
      </c>
      <c r="I75" s="131" t="s">
        <v>71</v>
      </c>
      <c r="J75" s="131" t="s">
        <v>71</v>
      </c>
      <c r="K75" s="132" t="s">
        <v>71</v>
      </c>
      <c r="L75" s="133" t="s">
        <v>71</v>
      </c>
      <c r="M75" s="134" t="s">
        <v>71</v>
      </c>
      <c r="N75" s="135" t="s">
        <v>71</v>
      </c>
      <c r="O75" s="136" t="s">
        <v>71</v>
      </c>
      <c r="P75" s="137" t="s">
        <v>71</v>
      </c>
      <c r="Q75" s="138" t="s">
        <v>71</v>
      </c>
      <c r="R75" s="139" t="s">
        <v>71</v>
      </c>
      <c r="S75" s="719"/>
    </row>
    <row r="76" spans="2:19" ht="9.75" customHeight="1" hidden="1">
      <c r="B76" s="716"/>
      <c r="C76" s="70"/>
      <c r="D76" s="141"/>
      <c r="E76" s="147">
        <v>46050</v>
      </c>
      <c r="F76" s="147">
        <v>19050</v>
      </c>
      <c r="G76" s="147">
        <v>65100</v>
      </c>
      <c r="H76" s="148"/>
      <c r="I76" s="148"/>
      <c r="J76" s="148"/>
      <c r="K76" s="149"/>
      <c r="L76" s="150"/>
      <c r="M76" s="150"/>
      <c r="N76" s="151"/>
      <c r="O76" s="150"/>
      <c r="P76" s="150"/>
      <c r="Q76" s="150"/>
      <c r="R76" s="152">
        <v>52724.6321</v>
      </c>
      <c r="S76" s="719"/>
    </row>
    <row r="77" spans="2:19" ht="9.75" customHeight="1">
      <c r="B77" s="717"/>
      <c r="C77" s="142" t="s">
        <v>73</v>
      </c>
      <c r="D77" s="144"/>
      <c r="E77" s="153">
        <v>23.7828</v>
      </c>
      <c r="F77" s="154">
        <v>9.8385</v>
      </c>
      <c r="G77" s="155">
        <v>33.6213</v>
      </c>
      <c r="H77" s="156">
        <v>0.9</v>
      </c>
      <c r="I77" s="157">
        <v>1</v>
      </c>
      <c r="J77" s="157">
        <v>0.9</v>
      </c>
      <c r="K77" s="158">
        <v>0.81</v>
      </c>
      <c r="L77" s="159">
        <v>19.264068</v>
      </c>
      <c r="M77" s="160">
        <v>7.969185</v>
      </c>
      <c r="N77" s="161">
        <v>27.233253</v>
      </c>
      <c r="O77" s="162">
        <v>0</v>
      </c>
      <c r="P77" s="163">
        <v>19.26</v>
      </c>
      <c r="Q77" s="164">
        <v>7.97</v>
      </c>
      <c r="R77" s="165">
        <v>27.23</v>
      </c>
      <c r="S77" s="720"/>
    </row>
  </sheetData>
  <sheetProtection password="90A8" sheet="1" objects="1" scenarios="1"/>
  <mergeCells count="37">
    <mergeCell ref="C63:C67"/>
    <mergeCell ref="S7:S29"/>
    <mergeCell ref="S31:S77"/>
    <mergeCell ref="C49:C51"/>
    <mergeCell ref="C35:C37"/>
    <mergeCell ref="C39:C43"/>
    <mergeCell ref="C45:C47"/>
    <mergeCell ref="C69:C71"/>
    <mergeCell ref="C11:C13"/>
    <mergeCell ref="B55:B77"/>
    <mergeCell ref="C55:C57"/>
    <mergeCell ref="C21:C23"/>
    <mergeCell ref="C25:C27"/>
    <mergeCell ref="C31:C33"/>
    <mergeCell ref="B31:B53"/>
    <mergeCell ref="B7:B29"/>
    <mergeCell ref="C73:C75"/>
    <mergeCell ref="C15:C19"/>
    <mergeCell ref="C59:C61"/>
    <mergeCell ref="E3:G3"/>
    <mergeCell ref="J4:J5"/>
    <mergeCell ref="K4:K5"/>
    <mergeCell ref="E4:F4"/>
    <mergeCell ref="G4:G5"/>
    <mergeCell ref="H3:K3"/>
    <mergeCell ref="H4:H5"/>
    <mergeCell ref="I4:I5"/>
    <mergeCell ref="C2:S2"/>
    <mergeCell ref="P4:P5"/>
    <mergeCell ref="C3:D4"/>
    <mergeCell ref="C7:C9"/>
    <mergeCell ref="L4:N4"/>
    <mergeCell ref="Q4:Q5"/>
    <mergeCell ref="R4:R5"/>
    <mergeCell ref="O3:O5"/>
    <mergeCell ref="L3:N3"/>
    <mergeCell ref="P3:R3"/>
  </mergeCells>
  <printOptions/>
  <pageMargins left="0.18" right="0.43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28125" style="0" customWidth="1"/>
    <col min="4" max="4" width="9.8515625" style="0" bestFit="1" customWidth="1"/>
    <col min="5" max="5" width="9.57421875" style="0" bestFit="1" customWidth="1"/>
    <col min="6" max="6" width="10.57421875" style="0" bestFit="1" customWidth="1"/>
    <col min="7" max="9" width="9.28125" style="0" bestFit="1" customWidth="1"/>
    <col min="10" max="10" width="10.00390625" style="0" bestFit="1" customWidth="1"/>
  </cols>
  <sheetData>
    <row r="2" spans="2:10" ht="12.75">
      <c r="B2" s="615">
        <v>1992</v>
      </c>
      <c r="C2" s="616"/>
      <c r="D2" s="616"/>
      <c r="E2" s="616"/>
      <c r="F2" s="616"/>
      <c r="G2" s="616"/>
      <c r="H2" s="616"/>
      <c r="I2" s="616"/>
      <c r="J2" s="617"/>
    </row>
    <row r="3" spans="2:10" ht="26.25" customHeight="1">
      <c r="B3" s="724" t="s">
        <v>25</v>
      </c>
      <c r="C3" s="725"/>
      <c r="D3" s="648" t="s">
        <v>75</v>
      </c>
      <c r="E3" s="649"/>
      <c r="F3" s="650"/>
      <c r="G3" s="626" t="s">
        <v>76</v>
      </c>
      <c r="H3" s="721" t="s">
        <v>77</v>
      </c>
      <c r="I3" s="722"/>
      <c r="J3" s="723"/>
    </row>
    <row r="4" spans="2:10" ht="15" customHeight="1">
      <c r="B4" s="691" t="s">
        <v>26</v>
      </c>
      <c r="C4" s="691" t="s">
        <v>74</v>
      </c>
      <c r="D4" s="651"/>
      <c r="E4" s="652"/>
      <c r="F4" s="653"/>
      <c r="G4" s="627"/>
      <c r="H4" s="686" t="s">
        <v>33</v>
      </c>
      <c r="I4" s="692" t="s">
        <v>34</v>
      </c>
      <c r="J4" s="694" t="s">
        <v>78</v>
      </c>
    </row>
    <row r="5" spans="2:10" ht="12.75">
      <c r="B5" s="691"/>
      <c r="C5" s="691"/>
      <c r="D5" s="72" t="s">
        <v>8</v>
      </c>
      <c r="E5" s="75" t="s">
        <v>9</v>
      </c>
      <c r="F5" s="76" t="s">
        <v>10</v>
      </c>
      <c r="G5" s="628"/>
      <c r="H5" s="687"/>
      <c r="I5" s="693"/>
      <c r="J5" s="695"/>
    </row>
    <row r="6" spans="2:10" ht="12.75" hidden="1">
      <c r="B6" s="178"/>
      <c r="C6" s="179"/>
      <c r="D6" s="180">
        <v>2308</v>
      </c>
      <c r="E6" s="180">
        <v>2430</v>
      </c>
      <c r="F6" s="180">
        <v>4738</v>
      </c>
      <c r="G6" s="181"/>
      <c r="H6" s="181"/>
      <c r="I6" s="181"/>
      <c r="J6" s="182">
        <v>947.6105380000001</v>
      </c>
    </row>
    <row r="7" spans="2:10" ht="12.75">
      <c r="B7" s="648" t="s">
        <v>0</v>
      </c>
      <c r="C7" s="31" t="s">
        <v>4</v>
      </c>
      <c r="D7" s="35">
        <v>1.192</v>
      </c>
      <c r="E7" s="15">
        <v>1.255</v>
      </c>
      <c r="F7" s="36">
        <v>2.447</v>
      </c>
      <c r="G7" s="166">
        <v>0.2</v>
      </c>
      <c r="H7" s="67">
        <v>0.2384</v>
      </c>
      <c r="I7" s="67">
        <v>0.251</v>
      </c>
      <c r="J7" s="183">
        <v>0.48940000000000006</v>
      </c>
    </row>
    <row r="8" spans="2:10" ht="12.75" hidden="1">
      <c r="B8" s="689"/>
      <c r="C8" s="32"/>
      <c r="D8" s="37">
        <v>1620</v>
      </c>
      <c r="E8" s="12">
        <v>2430</v>
      </c>
      <c r="F8" s="38">
        <v>4050</v>
      </c>
      <c r="G8" s="79"/>
      <c r="H8" s="45"/>
      <c r="I8" s="14"/>
      <c r="J8" s="20">
        <v>810.0191917999999</v>
      </c>
    </row>
    <row r="9" spans="2:10" ht="12.75">
      <c r="B9" s="690"/>
      <c r="C9" s="33" t="s">
        <v>5</v>
      </c>
      <c r="D9" s="39">
        <v>0.8367</v>
      </c>
      <c r="E9" s="21">
        <v>1.255</v>
      </c>
      <c r="F9" s="40">
        <v>2.0917</v>
      </c>
      <c r="G9" s="166">
        <v>0.2</v>
      </c>
      <c r="H9" s="67">
        <v>0.16734000000000002</v>
      </c>
      <c r="I9" s="67">
        <v>0.251</v>
      </c>
      <c r="J9" s="183">
        <v>0.41834</v>
      </c>
    </row>
    <row r="10" spans="2:10" ht="12.75" hidden="1">
      <c r="B10" s="178"/>
      <c r="C10" s="34"/>
      <c r="D10" s="41">
        <v>3078</v>
      </c>
      <c r="E10" s="26">
        <v>3240</v>
      </c>
      <c r="F10" s="42">
        <v>6318</v>
      </c>
      <c r="G10" s="81"/>
      <c r="H10" s="46"/>
      <c r="I10" s="28"/>
      <c r="J10" s="184">
        <v>1263.6098020000002</v>
      </c>
    </row>
    <row r="11" spans="2:10" ht="12.75">
      <c r="B11" s="648" t="s">
        <v>1</v>
      </c>
      <c r="C11" s="31"/>
      <c r="D11" s="35">
        <v>1.5897</v>
      </c>
      <c r="E11" s="15">
        <v>1.6733</v>
      </c>
      <c r="F11" s="36">
        <v>3.263</v>
      </c>
      <c r="G11" s="166">
        <v>0.2</v>
      </c>
      <c r="H11" s="67">
        <v>0.31794</v>
      </c>
      <c r="I11" s="67">
        <v>0.33466</v>
      </c>
      <c r="J11" s="183">
        <v>0.6526000000000001</v>
      </c>
    </row>
    <row r="12" spans="2:10" ht="12.75" hidden="1">
      <c r="B12" s="689"/>
      <c r="C12" s="32"/>
      <c r="D12" s="37">
        <v>0</v>
      </c>
      <c r="E12" s="12">
        <v>0</v>
      </c>
      <c r="F12" s="38">
        <v>0</v>
      </c>
      <c r="G12" s="79"/>
      <c r="H12" s="45"/>
      <c r="I12" s="14"/>
      <c r="J12" s="20" t="e">
        <v>#VALUE!</v>
      </c>
    </row>
    <row r="13" spans="2:10" ht="12.75">
      <c r="B13" s="689"/>
      <c r="C13" s="32" t="s">
        <v>81</v>
      </c>
      <c r="D13" s="174" t="s">
        <v>81</v>
      </c>
      <c r="E13" s="175" t="s">
        <v>81</v>
      </c>
      <c r="F13" s="176" t="s">
        <v>81</v>
      </c>
      <c r="G13" s="166">
        <v>0.2</v>
      </c>
      <c r="H13" s="171" t="s">
        <v>81</v>
      </c>
      <c r="I13" s="172" t="s">
        <v>81</v>
      </c>
      <c r="J13" s="173" t="s">
        <v>81</v>
      </c>
    </row>
    <row r="14" spans="2:10" ht="12.75" hidden="1">
      <c r="B14" s="689"/>
      <c r="C14" s="32"/>
      <c r="D14" s="37">
        <v>0</v>
      </c>
      <c r="E14" s="12">
        <v>0</v>
      </c>
      <c r="F14" s="38">
        <v>0</v>
      </c>
      <c r="G14" s="79"/>
      <c r="H14" s="45"/>
      <c r="I14" s="14"/>
      <c r="J14" s="20" t="e">
        <v>#VALUE!</v>
      </c>
    </row>
    <row r="15" spans="2:10" ht="12.75">
      <c r="B15" s="690"/>
      <c r="C15" s="32" t="s">
        <v>81</v>
      </c>
      <c r="D15" s="174" t="s">
        <v>81</v>
      </c>
      <c r="E15" s="175" t="s">
        <v>81</v>
      </c>
      <c r="F15" s="176" t="s">
        <v>81</v>
      </c>
      <c r="G15" s="166">
        <v>0.2</v>
      </c>
      <c r="H15" s="171" t="s">
        <v>81</v>
      </c>
      <c r="I15" s="172" t="s">
        <v>81</v>
      </c>
      <c r="J15" s="173" t="s">
        <v>81</v>
      </c>
    </row>
    <row r="16" spans="2:10" ht="12.75" hidden="1">
      <c r="B16" s="185"/>
      <c r="C16" s="34"/>
      <c r="D16" s="41">
        <v>16200</v>
      </c>
      <c r="E16" s="26">
        <v>8100</v>
      </c>
      <c r="F16" s="42">
        <v>24300</v>
      </c>
      <c r="G16" s="81"/>
      <c r="H16" s="46"/>
      <c r="I16" s="28"/>
      <c r="J16" s="184">
        <v>4859.9989746</v>
      </c>
    </row>
    <row r="17" spans="2:10" ht="12.75">
      <c r="B17" s="648" t="s">
        <v>2</v>
      </c>
      <c r="C17" s="31" t="s">
        <v>6</v>
      </c>
      <c r="D17" s="35">
        <v>8.3666</v>
      </c>
      <c r="E17" s="15">
        <v>4.1833</v>
      </c>
      <c r="F17" s="36">
        <v>12.5499</v>
      </c>
      <c r="G17" s="166">
        <v>0.2</v>
      </c>
      <c r="H17" s="67">
        <v>1.6733200000000001</v>
      </c>
      <c r="I17" s="67">
        <v>0.8366600000000001</v>
      </c>
      <c r="J17" s="183">
        <v>2.50998</v>
      </c>
    </row>
    <row r="18" spans="2:10" ht="12.75" hidden="1">
      <c r="B18" s="689"/>
      <c r="C18" s="32"/>
      <c r="D18" s="37">
        <v>7695</v>
      </c>
      <c r="E18" s="12">
        <v>8100</v>
      </c>
      <c r="F18" s="38">
        <v>15795</v>
      </c>
      <c r="G18" s="79"/>
      <c r="H18" s="45"/>
      <c r="I18" s="14"/>
      <c r="J18" s="20">
        <v>3158.9857796000006</v>
      </c>
    </row>
    <row r="19" spans="2:10" ht="12.75">
      <c r="B19" s="689"/>
      <c r="C19" s="32" t="s">
        <v>7</v>
      </c>
      <c r="D19" s="43">
        <v>3.9741</v>
      </c>
      <c r="E19" s="8">
        <v>4.1833</v>
      </c>
      <c r="F19" s="44">
        <v>8.1574</v>
      </c>
      <c r="G19" s="166">
        <v>0.2</v>
      </c>
      <c r="H19" s="67">
        <v>0.7948200000000001</v>
      </c>
      <c r="I19" s="67">
        <v>0.8366600000000001</v>
      </c>
      <c r="J19" s="183">
        <v>1.6314800000000003</v>
      </c>
    </row>
    <row r="20" spans="2:10" ht="12.75" hidden="1">
      <c r="B20" s="689"/>
      <c r="C20" s="32"/>
      <c r="D20" s="37">
        <v>0</v>
      </c>
      <c r="E20" s="12">
        <v>0</v>
      </c>
      <c r="F20" s="38">
        <v>0</v>
      </c>
      <c r="G20" s="79"/>
      <c r="H20" s="45"/>
      <c r="I20" s="14"/>
      <c r="J20" s="20" t="e">
        <v>#VALUE!</v>
      </c>
    </row>
    <row r="21" spans="2:10" ht="12.75">
      <c r="B21" s="690"/>
      <c r="C21" s="32" t="s">
        <v>81</v>
      </c>
      <c r="D21" s="174" t="s">
        <v>81</v>
      </c>
      <c r="E21" s="175" t="s">
        <v>81</v>
      </c>
      <c r="F21" s="176" t="s">
        <v>81</v>
      </c>
      <c r="G21" s="166">
        <v>0.2</v>
      </c>
      <c r="H21" s="171" t="s">
        <v>81</v>
      </c>
      <c r="I21" s="172" t="s">
        <v>81</v>
      </c>
      <c r="J21" s="173" t="s">
        <v>81</v>
      </c>
    </row>
    <row r="22" spans="2:10" ht="12.75" hidden="1">
      <c r="B22" s="185"/>
      <c r="C22" s="34"/>
      <c r="D22" s="41">
        <v>16200</v>
      </c>
      <c r="E22" s="26">
        <v>8100</v>
      </c>
      <c r="F22" s="42">
        <v>24300</v>
      </c>
      <c r="G22" s="81"/>
      <c r="H22" s="46"/>
      <c r="I22" s="28"/>
      <c r="J22" s="184">
        <v>4859.9989746</v>
      </c>
    </row>
    <row r="23" spans="2:10" ht="12.75">
      <c r="B23" s="648" t="s">
        <v>3</v>
      </c>
      <c r="C23" s="31"/>
      <c r="D23" s="35">
        <v>8.3666</v>
      </c>
      <c r="E23" s="15">
        <v>4.1833</v>
      </c>
      <c r="F23" s="36">
        <v>12.5499</v>
      </c>
      <c r="G23" s="166">
        <v>0.2</v>
      </c>
      <c r="H23" s="67">
        <v>1.6733200000000001</v>
      </c>
      <c r="I23" s="67">
        <v>0.8366600000000001</v>
      </c>
      <c r="J23" s="183">
        <v>2.50998</v>
      </c>
    </row>
    <row r="24" spans="2:10" ht="12.75" hidden="1">
      <c r="B24" s="689"/>
      <c r="C24" s="32"/>
      <c r="D24" s="37">
        <v>0</v>
      </c>
      <c r="E24" s="12">
        <v>0</v>
      </c>
      <c r="F24" s="38">
        <v>0</v>
      </c>
      <c r="G24" s="79"/>
      <c r="H24" s="45"/>
      <c r="I24" s="14"/>
      <c r="J24" s="20" t="e">
        <v>#VALUE!</v>
      </c>
    </row>
    <row r="25" spans="2:10" ht="12.75">
      <c r="B25" s="689"/>
      <c r="C25" s="32" t="s">
        <v>81</v>
      </c>
      <c r="D25" s="174" t="s">
        <v>81</v>
      </c>
      <c r="E25" s="175" t="s">
        <v>81</v>
      </c>
      <c r="F25" s="176" t="s">
        <v>81</v>
      </c>
      <c r="G25" s="166">
        <v>0.2</v>
      </c>
      <c r="H25" s="171" t="s">
        <v>81</v>
      </c>
      <c r="I25" s="172" t="s">
        <v>81</v>
      </c>
      <c r="J25" s="173" t="s">
        <v>81</v>
      </c>
    </row>
    <row r="26" spans="2:10" ht="12.75" hidden="1">
      <c r="B26" s="689"/>
      <c r="C26" s="32"/>
      <c r="D26" s="37">
        <v>8100</v>
      </c>
      <c r="E26" s="12">
        <v>4050</v>
      </c>
      <c r="F26" s="38">
        <v>12150</v>
      </c>
      <c r="G26" s="79"/>
      <c r="H26" s="45"/>
      <c r="I26" s="14"/>
      <c r="J26" s="20">
        <v>2430.0188500000004</v>
      </c>
    </row>
    <row r="27" spans="2:10" ht="12.75">
      <c r="B27" s="690"/>
      <c r="C27" s="177" t="s">
        <v>82</v>
      </c>
      <c r="D27" s="39">
        <v>4.1833</v>
      </c>
      <c r="E27" s="21">
        <v>2.0917</v>
      </c>
      <c r="F27" s="40">
        <v>6.275</v>
      </c>
      <c r="G27" s="186">
        <v>0.2</v>
      </c>
      <c r="H27" s="187">
        <v>0.8366600000000001</v>
      </c>
      <c r="I27" s="187">
        <v>0.41834</v>
      </c>
      <c r="J27" s="188">
        <v>1.255</v>
      </c>
    </row>
  </sheetData>
  <sheetProtection password="90A8" sheet="1" objects="1" scenarios="1"/>
  <mergeCells count="14">
    <mergeCell ref="H3:J3"/>
    <mergeCell ref="B4:B5"/>
    <mergeCell ref="C4:C5"/>
    <mergeCell ref="B3:C3"/>
    <mergeCell ref="B2:J2"/>
    <mergeCell ref="B11:B15"/>
    <mergeCell ref="B17:B21"/>
    <mergeCell ref="B23:B27"/>
    <mergeCell ref="D3:F4"/>
    <mergeCell ref="H4:H5"/>
    <mergeCell ref="I4:I5"/>
    <mergeCell ref="J4:J5"/>
    <mergeCell ref="B7:B9"/>
    <mergeCell ref="G3:G5"/>
  </mergeCells>
  <printOptions/>
  <pageMargins left="0.41" right="0.33" top="1" bottom="1" header="0.5" footer="0.5"/>
  <pageSetup horizontalDpi="300" verticalDpi="300" orientation="portrait" paperSize="9" r:id="rId1"/>
  <ignoredErrors>
    <ignoredError sqref="C2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J26"/>
  <sheetViews>
    <sheetView showGridLines="0" zoomScale="130" zoomScaleNormal="13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4.140625" style="0" customWidth="1"/>
    <col min="4" max="4" width="9.8515625" style="0" bestFit="1" customWidth="1"/>
    <col min="5" max="5" width="9.57421875" style="0" bestFit="1" customWidth="1"/>
    <col min="6" max="6" width="10.57421875" style="0" bestFit="1" customWidth="1"/>
    <col min="7" max="9" width="9.28125" style="0" bestFit="1" customWidth="1"/>
    <col min="10" max="10" width="10.00390625" style="0" bestFit="1" customWidth="1"/>
  </cols>
  <sheetData>
    <row r="1" spans="2:10" ht="12.75">
      <c r="B1" s="615">
        <v>1992</v>
      </c>
      <c r="C1" s="616"/>
      <c r="D1" s="616"/>
      <c r="E1" s="616"/>
      <c r="F1" s="616"/>
      <c r="G1" s="616"/>
      <c r="H1" s="616"/>
      <c r="I1" s="616"/>
      <c r="J1" s="617"/>
    </row>
    <row r="2" spans="2:10" ht="26.25" customHeight="1">
      <c r="B2" s="724" t="s">
        <v>25</v>
      </c>
      <c r="C2" s="725"/>
      <c r="D2" s="648" t="s">
        <v>83</v>
      </c>
      <c r="E2" s="649"/>
      <c r="F2" s="650"/>
      <c r="G2" s="626" t="s">
        <v>76</v>
      </c>
      <c r="H2" s="726" t="s">
        <v>84</v>
      </c>
      <c r="I2" s="727"/>
      <c r="J2" s="728"/>
    </row>
    <row r="3" spans="2:10" ht="18" customHeight="1">
      <c r="B3" s="691" t="s">
        <v>26</v>
      </c>
      <c r="C3" s="691" t="s">
        <v>74</v>
      </c>
      <c r="D3" s="651"/>
      <c r="E3" s="652"/>
      <c r="F3" s="653"/>
      <c r="G3" s="627"/>
      <c r="H3" s="686" t="s">
        <v>33</v>
      </c>
      <c r="I3" s="692" t="s">
        <v>34</v>
      </c>
      <c r="J3" s="694" t="s">
        <v>78</v>
      </c>
    </row>
    <row r="4" spans="2:10" ht="12.75">
      <c r="B4" s="691"/>
      <c r="C4" s="691"/>
      <c r="D4" s="72" t="s">
        <v>8</v>
      </c>
      <c r="E4" s="75" t="s">
        <v>9</v>
      </c>
      <c r="F4" s="76" t="s">
        <v>10</v>
      </c>
      <c r="G4" s="628"/>
      <c r="H4" s="687"/>
      <c r="I4" s="693"/>
      <c r="J4" s="695"/>
    </row>
    <row r="5" spans="2:10" ht="12.75" hidden="1">
      <c r="B5" s="178"/>
      <c r="C5" s="179"/>
      <c r="D5" s="180">
        <v>2308</v>
      </c>
      <c r="E5" s="180">
        <v>2430</v>
      </c>
      <c r="F5" s="180">
        <v>4738</v>
      </c>
      <c r="G5" s="181"/>
      <c r="H5" s="181"/>
      <c r="I5" s="181"/>
      <c r="J5" s="182">
        <v>947.6105380000001</v>
      </c>
    </row>
    <row r="6" spans="2:10" ht="12.75">
      <c r="B6" s="648" t="s">
        <v>0</v>
      </c>
      <c r="C6" s="31" t="s">
        <v>4</v>
      </c>
      <c r="D6" s="35">
        <v>1.192</v>
      </c>
      <c r="E6" s="15">
        <v>1.255</v>
      </c>
      <c r="F6" s="36">
        <v>2.447</v>
      </c>
      <c r="G6" s="166">
        <v>0.2</v>
      </c>
      <c r="H6" s="67">
        <v>0.2384</v>
      </c>
      <c r="I6" s="67">
        <v>0.251</v>
      </c>
      <c r="J6" s="183">
        <v>0.48940000000000006</v>
      </c>
    </row>
    <row r="7" spans="2:10" ht="12.75" hidden="1">
      <c r="B7" s="689"/>
      <c r="C7" s="32"/>
      <c r="D7" s="37">
        <v>1620</v>
      </c>
      <c r="E7" s="12">
        <v>2430</v>
      </c>
      <c r="F7" s="38">
        <v>4050</v>
      </c>
      <c r="G7" s="79"/>
      <c r="H7" s="45"/>
      <c r="I7" s="14"/>
      <c r="J7" s="20">
        <v>810.0191917999999</v>
      </c>
    </row>
    <row r="8" spans="2:10" ht="12.75">
      <c r="B8" s="690"/>
      <c r="C8" s="33" t="s">
        <v>5</v>
      </c>
      <c r="D8" s="39">
        <v>0.8367</v>
      </c>
      <c r="E8" s="21">
        <v>1.255</v>
      </c>
      <c r="F8" s="40">
        <v>2.0917</v>
      </c>
      <c r="G8" s="166">
        <v>0.2</v>
      </c>
      <c r="H8" s="67">
        <v>0.16734000000000002</v>
      </c>
      <c r="I8" s="67">
        <v>0.251</v>
      </c>
      <c r="J8" s="183">
        <v>0.41834</v>
      </c>
    </row>
    <row r="9" spans="2:10" ht="12.75" hidden="1">
      <c r="B9" s="178"/>
      <c r="C9" s="34"/>
      <c r="D9" s="41">
        <v>3078</v>
      </c>
      <c r="E9" s="26">
        <v>3240</v>
      </c>
      <c r="F9" s="42">
        <v>6318</v>
      </c>
      <c r="G9" s="81"/>
      <c r="H9" s="46"/>
      <c r="I9" s="28"/>
      <c r="J9" s="184">
        <v>1263.6098020000002</v>
      </c>
    </row>
    <row r="10" spans="2:10" ht="12.75">
      <c r="B10" s="648" t="s">
        <v>1</v>
      </c>
      <c r="C10" s="31"/>
      <c r="D10" s="35">
        <v>1.5897</v>
      </c>
      <c r="E10" s="15">
        <v>1.6733</v>
      </c>
      <c r="F10" s="36">
        <v>3.263</v>
      </c>
      <c r="G10" s="166">
        <v>0.2</v>
      </c>
      <c r="H10" s="67">
        <v>0.31794</v>
      </c>
      <c r="I10" s="67">
        <v>0.33466</v>
      </c>
      <c r="J10" s="183">
        <v>0.6526000000000001</v>
      </c>
    </row>
    <row r="11" spans="2:10" ht="12.75" hidden="1">
      <c r="B11" s="689"/>
      <c r="C11" s="32"/>
      <c r="D11" s="37">
        <v>0</v>
      </c>
      <c r="E11" s="12">
        <v>0</v>
      </c>
      <c r="F11" s="38">
        <v>0</v>
      </c>
      <c r="G11" s="79"/>
      <c r="H11" s="45"/>
      <c r="I11" s="14"/>
      <c r="J11" s="20" t="e">
        <v>#VALUE!</v>
      </c>
    </row>
    <row r="12" spans="2:10" ht="12.75">
      <c r="B12" s="689"/>
      <c r="C12" s="32" t="s">
        <v>81</v>
      </c>
      <c r="D12" s="174" t="s">
        <v>81</v>
      </c>
      <c r="E12" s="175" t="s">
        <v>81</v>
      </c>
      <c r="F12" s="176" t="s">
        <v>81</v>
      </c>
      <c r="G12" s="166">
        <v>0.2</v>
      </c>
      <c r="H12" s="171" t="s">
        <v>81</v>
      </c>
      <c r="I12" s="172" t="s">
        <v>81</v>
      </c>
      <c r="J12" s="173" t="s">
        <v>81</v>
      </c>
    </row>
    <row r="13" spans="2:10" ht="12.75" hidden="1">
      <c r="B13" s="689"/>
      <c r="C13" s="32"/>
      <c r="D13" s="37">
        <v>0</v>
      </c>
      <c r="E13" s="12">
        <v>0</v>
      </c>
      <c r="F13" s="38">
        <v>0</v>
      </c>
      <c r="G13" s="79"/>
      <c r="H13" s="45"/>
      <c r="I13" s="14"/>
      <c r="J13" s="20" t="e">
        <v>#VALUE!</v>
      </c>
    </row>
    <row r="14" spans="2:10" ht="12.75">
      <c r="B14" s="690"/>
      <c r="C14" s="32" t="s">
        <v>81</v>
      </c>
      <c r="D14" s="174" t="s">
        <v>81</v>
      </c>
      <c r="E14" s="175" t="s">
        <v>81</v>
      </c>
      <c r="F14" s="176" t="s">
        <v>81</v>
      </c>
      <c r="G14" s="166">
        <v>0.2</v>
      </c>
      <c r="H14" s="171" t="s">
        <v>81</v>
      </c>
      <c r="I14" s="172" t="s">
        <v>81</v>
      </c>
      <c r="J14" s="173" t="s">
        <v>81</v>
      </c>
    </row>
    <row r="15" spans="2:10" ht="12.75" hidden="1">
      <c r="B15" s="185"/>
      <c r="C15" s="34"/>
      <c r="D15" s="41">
        <v>16200</v>
      </c>
      <c r="E15" s="26">
        <v>8100</v>
      </c>
      <c r="F15" s="42">
        <v>24300</v>
      </c>
      <c r="G15" s="81"/>
      <c r="H15" s="46"/>
      <c r="I15" s="28"/>
      <c r="J15" s="184">
        <v>4859.9989746</v>
      </c>
    </row>
    <row r="16" spans="2:10" ht="12.75">
      <c r="B16" s="648" t="s">
        <v>2</v>
      </c>
      <c r="C16" s="31" t="s">
        <v>6</v>
      </c>
      <c r="D16" s="35">
        <v>8.3666</v>
      </c>
      <c r="E16" s="15">
        <v>4.1833</v>
      </c>
      <c r="F16" s="36">
        <v>12.5499</v>
      </c>
      <c r="G16" s="166">
        <v>0.2</v>
      </c>
      <c r="H16" s="67">
        <v>1.6733200000000001</v>
      </c>
      <c r="I16" s="67">
        <v>0.8366600000000001</v>
      </c>
      <c r="J16" s="183">
        <v>2.50998</v>
      </c>
    </row>
    <row r="17" spans="2:10" ht="12.75" hidden="1">
      <c r="B17" s="689"/>
      <c r="C17" s="32"/>
      <c r="D17" s="37">
        <v>7695</v>
      </c>
      <c r="E17" s="12">
        <v>8100</v>
      </c>
      <c r="F17" s="38">
        <v>15795</v>
      </c>
      <c r="G17" s="79"/>
      <c r="H17" s="45"/>
      <c r="I17" s="14"/>
      <c r="J17" s="20">
        <v>3158.9857796000006</v>
      </c>
    </row>
    <row r="18" spans="2:10" ht="12.75">
      <c r="B18" s="689"/>
      <c r="C18" s="32" t="s">
        <v>7</v>
      </c>
      <c r="D18" s="43">
        <v>3.9741</v>
      </c>
      <c r="E18" s="8">
        <v>4.1833</v>
      </c>
      <c r="F18" s="44">
        <v>8.1574</v>
      </c>
      <c r="G18" s="166">
        <v>0.2</v>
      </c>
      <c r="H18" s="67">
        <v>0.7948200000000001</v>
      </c>
      <c r="I18" s="67">
        <v>0.8366600000000001</v>
      </c>
      <c r="J18" s="183">
        <v>1.6314800000000003</v>
      </c>
    </row>
    <row r="19" spans="2:10" ht="12.75" hidden="1">
      <c r="B19" s="689"/>
      <c r="C19" s="32"/>
      <c r="D19" s="37">
        <v>0</v>
      </c>
      <c r="E19" s="12">
        <v>0</v>
      </c>
      <c r="F19" s="38">
        <v>0</v>
      </c>
      <c r="G19" s="79"/>
      <c r="H19" s="45"/>
      <c r="I19" s="14"/>
      <c r="J19" s="20" t="e">
        <v>#VALUE!</v>
      </c>
    </row>
    <row r="20" spans="2:10" ht="12.75">
      <c r="B20" s="690"/>
      <c r="C20" s="32" t="s">
        <v>81</v>
      </c>
      <c r="D20" s="174" t="s">
        <v>81</v>
      </c>
      <c r="E20" s="175" t="s">
        <v>81</v>
      </c>
      <c r="F20" s="176" t="s">
        <v>81</v>
      </c>
      <c r="G20" s="166">
        <v>0.2</v>
      </c>
      <c r="H20" s="171" t="s">
        <v>81</v>
      </c>
      <c r="I20" s="172" t="s">
        <v>81</v>
      </c>
      <c r="J20" s="173" t="s">
        <v>81</v>
      </c>
    </row>
    <row r="21" spans="2:10" ht="12.75" hidden="1">
      <c r="B21" s="185"/>
      <c r="C21" s="34"/>
      <c r="D21" s="41">
        <v>16200</v>
      </c>
      <c r="E21" s="26">
        <v>8100</v>
      </c>
      <c r="F21" s="42">
        <v>24300</v>
      </c>
      <c r="G21" s="81"/>
      <c r="H21" s="46"/>
      <c r="I21" s="28"/>
      <c r="J21" s="184">
        <v>4859.9989746</v>
      </c>
    </row>
    <row r="22" spans="2:10" ht="12.75">
      <c r="B22" s="648" t="s">
        <v>3</v>
      </c>
      <c r="C22" s="31"/>
      <c r="D22" s="35">
        <v>8.3666</v>
      </c>
      <c r="E22" s="15">
        <v>4.1833</v>
      </c>
      <c r="F22" s="36">
        <v>12.5499</v>
      </c>
      <c r="G22" s="166">
        <v>0.2</v>
      </c>
      <c r="H22" s="67">
        <v>1.6733200000000001</v>
      </c>
      <c r="I22" s="67">
        <v>0.8366600000000001</v>
      </c>
      <c r="J22" s="183">
        <v>2.50998</v>
      </c>
    </row>
    <row r="23" spans="2:10" ht="12.75" hidden="1">
      <c r="B23" s="689"/>
      <c r="C23" s="32"/>
      <c r="D23" s="37">
        <v>0</v>
      </c>
      <c r="E23" s="12">
        <v>0</v>
      </c>
      <c r="F23" s="38">
        <v>0</v>
      </c>
      <c r="G23" s="79"/>
      <c r="H23" s="45"/>
      <c r="I23" s="14"/>
      <c r="J23" s="20" t="e">
        <v>#VALUE!</v>
      </c>
    </row>
    <row r="24" spans="2:10" ht="12.75">
      <c r="B24" s="689"/>
      <c r="C24" s="32" t="s">
        <v>81</v>
      </c>
      <c r="D24" s="174" t="s">
        <v>81</v>
      </c>
      <c r="E24" s="175" t="s">
        <v>81</v>
      </c>
      <c r="F24" s="176" t="s">
        <v>81</v>
      </c>
      <c r="G24" s="166">
        <v>0.2</v>
      </c>
      <c r="H24" s="171" t="s">
        <v>81</v>
      </c>
      <c r="I24" s="172" t="s">
        <v>81</v>
      </c>
      <c r="J24" s="173" t="s">
        <v>81</v>
      </c>
    </row>
    <row r="25" spans="2:10" ht="12.75" hidden="1">
      <c r="B25" s="689"/>
      <c r="C25" s="32"/>
      <c r="D25" s="37">
        <v>8100</v>
      </c>
      <c r="E25" s="12">
        <v>4050</v>
      </c>
      <c r="F25" s="38">
        <v>12150</v>
      </c>
      <c r="G25" s="79"/>
      <c r="H25" s="45"/>
      <c r="I25" s="14"/>
      <c r="J25" s="20">
        <v>2430.0188500000004</v>
      </c>
    </row>
    <row r="26" spans="2:10" ht="12.75">
      <c r="B26" s="690"/>
      <c r="C26" s="177" t="s">
        <v>82</v>
      </c>
      <c r="D26" s="39">
        <v>4.1833</v>
      </c>
      <c r="E26" s="21">
        <v>2.0917</v>
      </c>
      <c r="F26" s="40">
        <v>6.275</v>
      </c>
      <c r="G26" s="186">
        <v>0.2</v>
      </c>
      <c r="H26" s="187">
        <v>0.8366600000000001</v>
      </c>
      <c r="I26" s="187">
        <v>0.41834</v>
      </c>
      <c r="J26" s="188">
        <v>1.255</v>
      </c>
    </row>
  </sheetData>
  <sheetProtection password="90A8" sheet="1" objects="1" scenarios="1"/>
  <mergeCells count="14">
    <mergeCell ref="B22:B26"/>
    <mergeCell ref="B2:C2"/>
    <mergeCell ref="D2:F3"/>
    <mergeCell ref="G2:G4"/>
    <mergeCell ref="B3:B4"/>
    <mergeCell ref="C3:C4"/>
    <mergeCell ref="B1:J1"/>
    <mergeCell ref="B6:B8"/>
    <mergeCell ref="B10:B14"/>
    <mergeCell ref="B16:B20"/>
    <mergeCell ref="H2:J2"/>
    <mergeCell ref="H3:H4"/>
    <mergeCell ref="I3:I4"/>
    <mergeCell ref="J3:J4"/>
  </mergeCells>
  <printOptions/>
  <pageMargins left="0.48" right="0.47" top="1" bottom="1" header="0.5" footer="0.5"/>
  <pageSetup horizontalDpi="300" verticalDpi="300" orientation="portrait" paperSize="9" r:id="rId1"/>
  <ignoredErrors>
    <ignoredError sqref="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T90"/>
  <sheetViews>
    <sheetView showGridLines="0" zoomScale="120" zoomScaleNormal="120" workbookViewId="0" topLeftCell="A1">
      <selection activeCell="F10" sqref="F10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2.7109375" style="0" customWidth="1"/>
    <col min="5" max="5" width="9.7109375" style="0" bestFit="1" customWidth="1"/>
    <col min="7" max="8" width="10.28125" style="0" bestFit="1" customWidth="1"/>
    <col min="9" max="9" width="11.00390625" style="0" bestFit="1" customWidth="1"/>
    <col min="10" max="10" width="5.140625" style="0" customWidth="1"/>
    <col min="11" max="11" width="4.00390625" style="0" bestFit="1" customWidth="1"/>
    <col min="12" max="12" width="4.28125" style="125" bestFit="1" customWidth="1"/>
    <col min="13" max="13" width="5.00390625" style="0" bestFit="1" customWidth="1"/>
    <col min="14" max="15" width="9.8515625" style="0" bestFit="1" customWidth="1"/>
    <col min="16" max="16" width="11.00390625" style="0" bestFit="1" customWidth="1"/>
    <col min="17" max="17" width="8.28125" style="0" customWidth="1"/>
    <col min="18" max="18" width="9.7109375" style="0" customWidth="1"/>
    <col min="19" max="19" width="9.421875" style="0" customWidth="1"/>
    <col min="20" max="20" width="10.28125" style="0" bestFit="1" customWidth="1"/>
  </cols>
  <sheetData>
    <row r="1" spans="2:20" ht="12.75">
      <c r="B1" s="498">
        <f>ISTAT!B3</f>
        <v>2012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</row>
    <row r="2" spans="2:20" ht="12.75">
      <c r="B2" s="580" t="s">
        <v>36</v>
      </c>
      <c r="C2" s="581"/>
      <c r="D2" s="582"/>
      <c r="E2" s="580" t="s">
        <v>37</v>
      </c>
      <c r="F2" s="582"/>
      <c r="G2" s="515" t="s">
        <v>12</v>
      </c>
      <c r="H2" s="516"/>
      <c r="I2" s="517"/>
      <c r="J2" s="515" t="s">
        <v>17</v>
      </c>
      <c r="K2" s="516"/>
      <c r="L2" s="516"/>
      <c r="M2" s="517"/>
      <c r="N2" s="515" t="s">
        <v>18</v>
      </c>
      <c r="O2" s="516"/>
      <c r="P2" s="517"/>
      <c r="Q2" s="78" t="s">
        <v>19</v>
      </c>
      <c r="R2" s="528" t="s">
        <v>21</v>
      </c>
      <c r="S2" s="529"/>
      <c r="T2" s="530"/>
    </row>
    <row r="3" spans="2:20" ht="12.75">
      <c r="B3" s="583"/>
      <c r="C3" s="584"/>
      <c r="D3" s="585"/>
      <c r="E3" s="583"/>
      <c r="F3" s="585"/>
      <c r="G3" s="518" t="s">
        <v>11</v>
      </c>
      <c r="H3" s="519"/>
      <c r="I3" s="520"/>
      <c r="J3" s="501" t="s">
        <v>13</v>
      </c>
      <c r="K3" s="500" t="s">
        <v>14</v>
      </c>
      <c r="L3" s="613" t="s">
        <v>15</v>
      </c>
      <c r="M3" s="504" t="s">
        <v>16</v>
      </c>
      <c r="N3" s="518" t="s">
        <v>11</v>
      </c>
      <c r="O3" s="519"/>
      <c r="P3" s="520"/>
      <c r="Q3" s="523" t="s">
        <v>20</v>
      </c>
      <c r="R3" s="525" t="s">
        <v>22</v>
      </c>
      <c r="S3" s="494" t="s">
        <v>23</v>
      </c>
      <c r="T3" s="496" t="s">
        <v>24</v>
      </c>
    </row>
    <row r="4" spans="2:20" ht="12.75">
      <c r="B4" s="586"/>
      <c r="C4" s="587"/>
      <c r="D4" s="588"/>
      <c r="E4" s="586"/>
      <c r="F4" s="588"/>
      <c r="G4" s="72" t="s">
        <v>8</v>
      </c>
      <c r="H4" s="75" t="s">
        <v>9</v>
      </c>
      <c r="I4" s="76" t="s">
        <v>10</v>
      </c>
      <c r="J4" s="499"/>
      <c r="K4" s="497"/>
      <c r="L4" s="614"/>
      <c r="M4" s="505"/>
      <c r="N4" s="72" t="s">
        <v>8</v>
      </c>
      <c r="O4" s="75" t="s">
        <v>9</v>
      </c>
      <c r="P4" s="76" t="s">
        <v>10</v>
      </c>
      <c r="Q4" s="524"/>
      <c r="R4" s="526"/>
      <c r="S4" s="495"/>
      <c r="T4" s="493"/>
    </row>
    <row r="5" spans="7:20" ht="12" customHeight="1" hidden="1">
      <c r="G5" s="206">
        <v>12000</v>
      </c>
      <c r="H5" s="206">
        <v>1500</v>
      </c>
      <c r="I5" s="206">
        <v>13500</v>
      </c>
      <c r="J5" s="2"/>
      <c r="K5" s="2"/>
      <c r="L5" s="3"/>
      <c r="M5" s="3"/>
      <c r="N5" s="4"/>
      <c r="O5" s="4"/>
      <c r="P5" s="207"/>
      <c r="Q5" s="4"/>
      <c r="R5" s="243"/>
      <c r="S5" s="243"/>
      <c r="T5" s="244">
        <v>15799.9632</v>
      </c>
    </row>
    <row r="6" spans="2:20" ht="12" customHeight="1">
      <c r="B6" s="574" t="s">
        <v>50</v>
      </c>
      <c r="C6" s="509" t="s">
        <v>53</v>
      </c>
      <c r="D6" s="295" t="s">
        <v>38</v>
      </c>
      <c r="E6" s="589" t="s">
        <v>38</v>
      </c>
      <c r="F6" s="590"/>
      <c r="G6" s="86">
        <f>'Produttive 1992'!G6*ISTAT!$A$1</f>
        <v>10.124795853475678</v>
      </c>
      <c r="H6" s="87">
        <f>'Produttive 1992'!H6*ISTAT!$A$1</f>
        <v>1.265619902813652</v>
      </c>
      <c r="I6" s="88">
        <f>'Produttive 1992'!I6*ISTAT!$A$1</f>
        <v>11.39041575628933</v>
      </c>
      <c r="J6" s="89">
        <v>0.9</v>
      </c>
      <c r="K6" s="90">
        <v>1</v>
      </c>
      <c r="L6" s="123">
        <v>1.3</v>
      </c>
      <c r="M6" s="91">
        <v>1.17</v>
      </c>
      <c r="N6" s="92">
        <f>'Produttive 1992'!N6*ISTAT!$A$1</f>
        <v>11.846011148566546</v>
      </c>
      <c r="O6" s="93">
        <f>'Produttive 1992'!O6*ISTAT!$A$1</f>
        <v>1.4807752862919732</v>
      </c>
      <c r="P6" s="94">
        <f>'Produttive 1992'!P6*ISTAT!$A$1</f>
        <v>13.32678643485852</v>
      </c>
      <c r="Q6" s="95">
        <v>0</v>
      </c>
      <c r="R6" s="245">
        <f>'Produttive 1992'!R6*ISTAT!$A$1</f>
        <v>11.84425493145602</v>
      </c>
      <c r="S6" s="246">
        <f>'Produttive 1992'!S6*ISTAT!$A$1</f>
        <v>1.486658205189652</v>
      </c>
      <c r="T6" s="247">
        <f>'Produttive 1992'!T6*ISTAT!$A$1</f>
        <v>13.330913136645671</v>
      </c>
    </row>
    <row r="7" spans="2:20" ht="12" customHeight="1" hidden="1">
      <c r="B7" s="575"/>
      <c r="C7" s="510"/>
      <c r="D7" s="296"/>
      <c r="E7" s="296"/>
      <c r="F7" s="296"/>
      <c r="G7" s="101">
        <f>'Produttive 1992'!G7*ISTAT!$A$1</f>
        <v>19604.284024478926</v>
      </c>
      <c r="H7" s="101">
        <f>'Produttive 1992'!H7*ISTAT!$A$1</f>
        <v>2450.5355030598657</v>
      </c>
      <c r="I7" s="101">
        <f>'Produttive 1992'!I7*ISTAT!$A$1</f>
        <v>22054.81952753879</v>
      </c>
      <c r="J7" s="102"/>
      <c r="K7" s="102"/>
      <c r="L7" s="103"/>
      <c r="M7" s="103"/>
      <c r="N7" s="104">
        <f>'Produttive 1992'!N7*ISTAT!$A$1</f>
        <v>0</v>
      </c>
      <c r="O7" s="104">
        <f>'Produttive 1992'!O7*ISTAT!$A$1</f>
        <v>0</v>
      </c>
      <c r="P7" s="105">
        <f>'Produttive 1992'!P7*ISTAT!$A$1</f>
        <v>0</v>
      </c>
      <c r="Q7" s="104"/>
      <c r="R7" s="248">
        <f>'Produttive 1992'!R7*ISTAT!$A$1</f>
        <v>0</v>
      </c>
      <c r="S7" s="248">
        <f>'Produttive 1992'!S7*ISTAT!$A$1</f>
        <v>0</v>
      </c>
      <c r="T7" s="249">
        <f>'Produttive 1992'!T7*ISTAT!$A$1</f>
        <v>0</v>
      </c>
    </row>
    <row r="8" spans="2:20" ht="12" customHeight="1">
      <c r="B8" s="575"/>
      <c r="C8" s="510"/>
      <c r="D8" s="297" t="s">
        <v>39</v>
      </c>
      <c r="E8" s="297" t="s">
        <v>40</v>
      </c>
      <c r="F8" s="297" t="s">
        <v>42</v>
      </c>
      <c r="G8" s="86">
        <f>'Produttive 1992'!G8*ISTAT!$A$1</f>
        <v>10.124795853475678</v>
      </c>
      <c r="H8" s="87">
        <f>'Produttive 1992'!H8*ISTAT!$A$1</f>
        <v>1.265619902813652</v>
      </c>
      <c r="I8" s="88">
        <f>'Produttive 1992'!I8*ISTAT!$A$1</f>
        <v>11.39041575628933</v>
      </c>
      <c r="J8" s="89">
        <v>0.9</v>
      </c>
      <c r="K8" s="90">
        <v>1</v>
      </c>
      <c r="L8" s="123">
        <v>0</v>
      </c>
      <c r="M8" s="91">
        <v>0</v>
      </c>
      <c r="N8" s="92">
        <f>'Produttive 1992'!N8*ISTAT!$A$1</f>
        <v>0</v>
      </c>
      <c r="O8" s="93">
        <f>'Produttive 1992'!O8*ISTAT!$A$1</f>
        <v>0</v>
      </c>
      <c r="P8" s="94">
        <f>'Produttive 1992'!P8*ISTAT!$A$1</f>
        <v>0</v>
      </c>
      <c r="Q8" s="95">
        <v>0</v>
      </c>
      <c r="R8" s="245">
        <f>'Produttive 1992'!R8*ISTAT!$A$1</f>
        <v>0</v>
      </c>
      <c r="S8" s="246">
        <f>'Produttive 1992'!S8*ISTAT!$A$1</f>
        <v>0</v>
      </c>
      <c r="T8" s="247">
        <f>'Produttive 1992'!T8*ISTAT!$A$1</f>
        <v>0</v>
      </c>
    </row>
    <row r="9" spans="2:20" ht="12" customHeight="1" hidden="1">
      <c r="B9" s="575"/>
      <c r="C9" s="510"/>
      <c r="D9" s="296"/>
      <c r="E9" s="296"/>
      <c r="F9" s="296"/>
      <c r="G9" s="101">
        <f>'Produttive 1992'!G9*ISTAT!$A$1</f>
        <v>19604.284024478926</v>
      </c>
      <c r="H9" s="101">
        <f>'Produttive 1992'!H9*ISTAT!$A$1</f>
        <v>2450.5355030598657</v>
      </c>
      <c r="I9" s="101">
        <f>'Produttive 1992'!I9*ISTAT!$A$1</f>
        <v>22054.81952753879</v>
      </c>
      <c r="J9" s="102"/>
      <c r="K9" s="102"/>
      <c r="L9" s="103"/>
      <c r="M9" s="103"/>
      <c r="N9" s="104">
        <f>'Produttive 1992'!N9*ISTAT!$A$1</f>
        <v>0</v>
      </c>
      <c r="O9" s="104">
        <f>'Produttive 1992'!O9*ISTAT!$A$1</f>
        <v>0</v>
      </c>
      <c r="P9" s="105">
        <f>'Produttive 1992'!P9*ISTAT!$A$1</f>
        <v>0</v>
      </c>
      <c r="Q9" s="104"/>
      <c r="R9" s="248">
        <f>'Produttive 1992'!R9*ISTAT!$A$1</f>
        <v>0</v>
      </c>
      <c r="S9" s="248">
        <f>'Produttive 1992'!S9*ISTAT!$A$1</f>
        <v>0</v>
      </c>
      <c r="T9" s="249">
        <f>'Produttive 1992'!T9*ISTAT!$A$1</f>
        <v>7750.00068489922</v>
      </c>
    </row>
    <row r="10" spans="2:20" ht="12" customHeight="1">
      <c r="B10" s="575"/>
      <c r="C10" s="510"/>
      <c r="D10" s="297" t="s">
        <v>44</v>
      </c>
      <c r="E10" s="297" t="s">
        <v>41</v>
      </c>
      <c r="F10" s="297" t="s">
        <v>43</v>
      </c>
      <c r="G10" s="86">
        <f>'Produttive 1992'!G10*ISTAT!$A$1</f>
        <v>10.124795853475678</v>
      </c>
      <c r="H10" s="87">
        <f>'Produttive 1992'!H10*ISTAT!$A$1</f>
        <v>1.265619902813652</v>
      </c>
      <c r="I10" s="88">
        <f>'Produttive 1992'!I10*ISTAT!$A$1</f>
        <v>11.39041575628933</v>
      </c>
      <c r="J10" s="89">
        <v>0.9</v>
      </c>
      <c r="K10" s="90">
        <v>1</v>
      </c>
      <c r="L10" s="123">
        <v>0.39</v>
      </c>
      <c r="M10" s="91">
        <v>0.35100000000000003</v>
      </c>
      <c r="N10" s="92">
        <f>'Produttive 1992'!N10*ISTAT!$A$1</f>
        <v>3.5538033445699635</v>
      </c>
      <c r="O10" s="93">
        <f>'Produttive 1992'!O10*ISTAT!$A$1</f>
        <v>0.44423258588759196</v>
      </c>
      <c r="P10" s="94">
        <f>'Produttive 1992'!P10*ISTAT!$A$1</f>
        <v>3.9980359304575557</v>
      </c>
      <c r="Q10" s="95">
        <v>0</v>
      </c>
      <c r="R10" s="245">
        <f>'Produttive 1992'!R10*ISTAT!$A$1</f>
        <v>3.561444931113672</v>
      </c>
      <c r="S10" s="246">
        <f>'Produttive 1992'!S10*ISTAT!$A$1</f>
        <v>0.4410963905507759</v>
      </c>
      <c r="T10" s="247">
        <f>'Produttive 1992'!T10*ISTAT!$A$1</f>
        <v>4.002541321664448</v>
      </c>
    </row>
    <row r="11" spans="2:20" ht="12" customHeight="1" hidden="1">
      <c r="B11" s="575"/>
      <c r="C11" s="510"/>
      <c r="D11" s="296"/>
      <c r="E11" s="296"/>
      <c r="F11" s="296"/>
      <c r="G11" s="101">
        <f>'Produttive 1992'!G11*ISTAT!$A$1</f>
        <v>19604.284024478926</v>
      </c>
      <c r="H11" s="101">
        <f>'Produttive 1992'!H11*ISTAT!$A$1</f>
        <v>2450.5355030598657</v>
      </c>
      <c r="I11" s="101">
        <f>'Produttive 1992'!I11*ISTAT!$A$1</f>
        <v>22054.81952753879</v>
      </c>
      <c r="J11" s="102"/>
      <c r="K11" s="102"/>
      <c r="L11" s="103"/>
      <c r="M11" s="103"/>
      <c r="N11" s="104">
        <f>'Produttive 1992'!N11*ISTAT!$A$1</f>
        <v>0</v>
      </c>
      <c r="O11" s="104">
        <f>'Produttive 1992'!O11*ISTAT!$A$1</f>
        <v>0</v>
      </c>
      <c r="P11" s="105">
        <f>'Produttive 1992'!P11*ISTAT!$A$1</f>
        <v>0</v>
      </c>
      <c r="Q11" s="104"/>
      <c r="R11" s="248">
        <f>'Produttive 1992'!R11*ISTAT!$A$1</f>
        <v>0</v>
      </c>
      <c r="S11" s="248">
        <f>'Produttive 1992'!S11*ISTAT!$A$1</f>
        <v>0</v>
      </c>
      <c r="T11" s="249">
        <f>'Produttive 1992'!T11*ISTAT!$A$1</f>
        <v>15468.368713941705</v>
      </c>
    </row>
    <row r="12" spans="2:20" ht="12" customHeight="1">
      <c r="B12" s="575"/>
      <c r="C12" s="510"/>
      <c r="D12" s="297" t="s">
        <v>45</v>
      </c>
      <c r="E12" s="297" t="s">
        <v>40</v>
      </c>
      <c r="F12" s="297" t="s">
        <v>42</v>
      </c>
      <c r="G12" s="86">
        <f>'Produttive 1992'!G12*ISTAT!$A$1</f>
        <v>10.124795853475678</v>
      </c>
      <c r="H12" s="87">
        <f>'Produttive 1992'!H12*ISTAT!$A$1</f>
        <v>1.265619902813652</v>
      </c>
      <c r="I12" s="88">
        <f>'Produttive 1992'!I12*ISTAT!$A$1</f>
        <v>11.39041575628933</v>
      </c>
      <c r="J12" s="89">
        <v>0.9</v>
      </c>
      <c r="K12" s="90">
        <v>1</v>
      </c>
      <c r="L12" s="123">
        <v>0.78</v>
      </c>
      <c r="M12" s="91">
        <v>0.7020000000000001</v>
      </c>
      <c r="N12" s="92">
        <f>'Produttive 1992'!N12*ISTAT!$A$1</f>
        <v>7.107606689139927</v>
      </c>
      <c r="O12" s="93">
        <f>'Produttive 1992'!O12*ISTAT!$A$1</f>
        <v>0.8884651717751839</v>
      </c>
      <c r="P12" s="94">
        <f>'Produttive 1992'!P12*ISTAT!$A$1</f>
        <v>7.996071860915111</v>
      </c>
      <c r="Q12" s="95">
        <v>0</v>
      </c>
      <c r="R12" s="245">
        <f>'Produttive 1992'!R12*ISTAT!$A$1</f>
        <v>7.1065529588736105</v>
      </c>
      <c r="S12" s="246">
        <f>'Produttive 1992'!S12*ISTAT!$A$1</f>
        <v>0.8821927811015517</v>
      </c>
      <c r="T12" s="247">
        <f>'Produttive 1992'!T12*ISTAT!$A$1</f>
        <v>7.988745739975163</v>
      </c>
    </row>
    <row r="13" spans="2:20" ht="12" customHeight="1" hidden="1">
      <c r="B13" s="575"/>
      <c r="C13" s="510"/>
      <c r="D13" s="296"/>
      <c r="E13" s="296"/>
      <c r="F13" s="296"/>
      <c r="G13" s="101">
        <f>'Produttive 1992'!G13*ISTAT!$A$1</f>
        <v>19604.284024478926</v>
      </c>
      <c r="H13" s="101">
        <f>'Produttive 1992'!H13*ISTAT!$A$1</f>
        <v>2450.5355030598657</v>
      </c>
      <c r="I13" s="101">
        <f>'Produttive 1992'!I13*ISTAT!$A$1</f>
        <v>22054.81952753879</v>
      </c>
      <c r="J13" s="102"/>
      <c r="K13" s="102"/>
      <c r="L13" s="103"/>
      <c r="M13" s="103"/>
      <c r="N13" s="104">
        <f>'Produttive 1992'!N13*ISTAT!$A$1</f>
        <v>0</v>
      </c>
      <c r="O13" s="104">
        <f>'Produttive 1992'!O13*ISTAT!$A$1</f>
        <v>0</v>
      </c>
      <c r="P13" s="105">
        <f>'Produttive 1992'!P13*ISTAT!$A$1</f>
        <v>0</v>
      </c>
      <c r="Q13" s="104"/>
      <c r="R13" s="248">
        <f>'Produttive 1992'!R13*ISTAT!$A$1</f>
        <v>0</v>
      </c>
      <c r="S13" s="248">
        <f>'Produttive 1992'!S13*ISTAT!$A$1</f>
        <v>0</v>
      </c>
      <c r="T13" s="249">
        <f>'Produttive 1992'!T13*ISTAT!$A$1</f>
        <v>25812.247179092912</v>
      </c>
    </row>
    <row r="14" spans="2:20" ht="12" customHeight="1">
      <c r="B14" s="575"/>
      <c r="C14" s="510"/>
      <c r="D14" s="297" t="s">
        <v>46</v>
      </c>
      <c r="E14" s="297" t="s">
        <v>47</v>
      </c>
      <c r="F14" s="297" t="s">
        <v>43</v>
      </c>
      <c r="G14" s="86">
        <f>'Produttive 1992'!G14*ISTAT!$A$1</f>
        <v>10.124795853475678</v>
      </c>
      <c r="H14" s="87">
        <f>'Produttive 1992'!H14*ISTAT!$A$1</f>
        <v>1.265619902813652</v>
      </c>
      <c r="I14" s="88">
        <f>'Produttive 1992'!I14*ISTAT!$A$1</f>
        <v>11.39041575628933</v>
      </c>
      <c r="J14" s="89">
        <v>0.9</v>
      </c>
      <c r="K14" s="90">
        <v>1</v>
      </c>
      <c r="L14" s="123">
        <v>1.3</v>
      </c>
      <c r="M14" s="91">
        <v>1.17</v>
      </c>
      <c r="N14" s="92">
        <f>'Produttive 1992'!N14*ISTAT!$A$1</f>
        <v>11.846011148566546</v>
      </c>
      <c r="O14" s="93">
        <f>'Produttive 1992'!O14*ISTAT!$A$1</f>
        <v>1.4807752862919732</v>
      </c>
      <c r="P14" s="94">
        <f>'Produttive 1992'!P14*ISTAT!$A$1</f>
        <v>13.32678643485852</v>
      </c>
      <c r="Q14" s="95">
        <v>0</v>
      </c>
      <c r="R14" s="245">
        <f>'Produttive 1992'!R14*ISTAT!$A$1</f>
        <v>11.84425493145602</v>
      </c>
      <c r="S14" s="246">
        <f>'Produttive 1992'!S14*ISTAT!$A$1</f>
        <v>1.486658205189652</v>
      </c>
      <c r="T14" s="247">
        <f>'Produttive 1992'!T14*ISTAT!$A$1</f>
        <v>13.330913136645671</v>
      </c>
    </row>
    <row r="15" spans="2:20" ht="12" customHeight="1" hidden="1">
      <c r="B15" s="575"/>
      <c r="C15" s="248"/>
      <c r="D15" s="296"/>
      <c r="E15" s="296"/>
      <c r="F15" s="296"/>
      <c r="G15" s="101">
        <f>'Produttive 1992'!G15*ISTAT!$A$1</f>
        <v>19604.284024478926</v>
      </c>
      <c r="H15" s="101">
        <f>'Produttive 1992'!H15*ISTAT!$A$1</f>
        <v>7351.606509179598</v>
      </c>
      <c r="I15" s="101">
        <f>'Produttive 1992'!I15*ISTAT!$A$1</f>
        <v>26955.890533658523</v>
      </c>
      <c r="J15" s="102"/>
      <c r="K15" s="102"/>
      <c r="L15" s="103"/>
      <c r="M15" s="103"/>
      <c r="N15" s="104">
        <f>'Produttive 1992'!N15*ISTAT!$A$1</f>
        <v>0</v>
      </c>
      <c r="O15" s="104">
        <f>'Produttive 1992'!O15*ISTAT!$A$1</f>
        <v>0</v>
      </c>
      <c r="P15" s="105">
        <f>'Produttive 1992'!P15*ISTAT!$A$1</f>
        <v>0</v>
      </c>
      <c r="Q15" s="104"/>
      <c r="R15" s="248">
        <f>'Produttive 1992'!R15*ISTAT!$A$1</f>
        <v>0</v>
      </c>
      <c r="S15" s="248">
        <f>'Produttive 1992'!S15*ISTAT!$A$1</f>
        <v>0</v>
      </c>
      <c r="T15" s="249">
        <f>'Produttive 1992'!T15*ISTAT!$A$1</f>
        <v>12146.939848984899</v>
      </c>
    </row>
    <row r="16" spans="2:20" ht="12" customHeight="1">
      <c r="B16" s="575"/>
      <c r="C16" s="577" t="s">
        <v>52</v>
      </c>
      <c r="D16" s="298" t="s">
        <v>38</v>
      </c>
      <c r="E16" s="593" t="s">
        <v>38</v>
      </c>
      <c r="F16" s="594"/>
      <c r="G16" s="86">
        <f>'Produttive 1992'!G16*ISTAT!$A$1</f>
        <v>10.124795853475678</v>
      </c>
      <c r="H16" s="87">
        <f>'Produttive 1992'!H16*ISTAT!$A$1</f>
        <v>3.796859708440956</v>
      </c>
      <c r="I16" s="88">
        <f>'Produttive 1992'!I16*ISTAT!$A$1</f>
        <v>13.921492192883097</v>
      </c>
      <c r="J16" s="89">
        <v>0.9</v>
      </c>
      <c r="K16" s="90">
        <v>1</v>
      </c>
      <c r="L16" s="123">
        <v>0.5</v>
      </c>
      <c r="M16" s="91">
        <v>0.45</v>
      </c>
      <c r="N16" s="92">
        <f>'Produttive 1992'!N16*ISTAT!$A$1</f>
        <v>4.556158134064056</v>
      </c>
      <c r="O16" s="93">
        <f>'Produttive 1992'!O16*ISTAT!$A$1</f>
        <v>1.7085868687984305</v>
      </c>
      <c r="P16" s="94">
        <f>'Produttive 1992'!P16*ISTAT!$A$1</f>
        <v>6.264671486797394</v>
      </c>
      <c r="Q16" s="95">
        <v>0</v>
      </c>
      <c r="R16" s="245">
        <f>'Produttive 1992'!R16*ISTAT!$A$1</f>
        <v>4.5579960356913505</v>
      </c>
      <c r="S16" s="246">
        <f>'Produttive 1992'!S16*ISTAT!$A$1</f>
        <v>1.715374852141906</v>
      </c>
      <c r="T16" s="247">
        <f>'Produttive 1992'!T16*ISTAT!$A$1</f>
        <v>6.273370887833257</v>
      </c>
    </row>
    <row r="17" spans="2:20" ht="12" customHeight="1" hidden="1">
      <c r="B17" s="575"/>
      <c r="C17" s="578"/>
      <c r="D17" s="296"/>
      <c r="E17" s="296"/>
      <c r="F17" s="296"/>
      <c r="G17" s="101">
        <f>'Produttive 1992'!G17*ISTAT!$A$1</f>
        <v>9802.142012239463</v>
      </c>
      <c r="H17" s="101">
        <f>'Produttive 1992'!H17*ISTAT!$A$1</f>
        <v>3675.803254589799</v>
      </c>
      <c r="I17" s="101">
        <f>'Produttive 1992'!I17*ISTAT!$A$1</f>
        <v>13477.945266829262</v>
      </c>
      <c r="J17" s="102"/>
      <c r="K17" s="102"/>
      <c r="L17" s="103"/>
      <c r="M17" s="103"/>
      <c r="N17" s="104">
        <f>'Produttive 1992'!N17*ISTAT!$A$1</f>
        <v>0</v>
      </c>
      <c r="O17" s="104">
        <f>'Produttive 1992'!O17*ISTAT!$A$1</f>
        <v>0</v>
      </c>
      <c r="P17" s="105">
        <f>'Produttive 1992'!P17*ISTAT!$A$1</f>
        <v>0</v>
      </c>
      <c r="Q17" s="104"/>
      <c r="R17" s="248">
        <f>'Produttive 1992'!R17*ISTAT!$A$1</f>
        <v>0</v>
      </c>
      <c r="S17" s="248">
        <f>'Produttive 1992'!S17*ISTAT!$A$1</f>
        <v>0</v>
      </c>
      <c r="T17" s="249">
        <f>'Produttive 1992'!T17*ISTAT!$A$1</f>
        <v>6041.837268635718</v>
      </c>
    </row>
    <row r="18" spans="2:20" ht="12" customHeight="1">
      <c r="B18" s="575"/>
      <c r="C18" s="579"/>
      <c r="D18" s="298" t="s">
        <v>48</v>
      </c>
      <c r="E18" s="591" t="s">
        <v>49</v>
      </c>
      <c r="F18" s="592"/>
      <c r="G18" s="86">
        <f>'Produttive 1992'!G18*ISTAT!$A$1</f>
        <v>5.062316242221071</v>
      </c>
      <c r="H18" s="87">
        <f>'Produttive 1992'!H18*ISTAT!$A$1</f>
        <v>1.8983481697037092</v>
      </c>
      <c r="I18" s="88">
        <f>'Produttive 1992'!I18*ISTAT!$A$1</f>
        <v>6.960827780958318</v>
      </c>
      <c r="J18" s="89">
        <v>0.9</v>
      </c>
      <c r="K18" s="90">
        <v>1</v>
      </c>
      <c r="L18" s="123">
        <v>0.5</v>
      </c>
      <c r="M18" s="91">
        <v>0.45</v>
      </c>
      <c r="N18" s="92">
        <f>'Produttive 1992'!N18*ISTAT!$A$1</f>
        <v>2.2780423089994817</v>
      </c>
      <c r="O18" s="93">
        <f>'Produttive 1992'!O18*ISTAT!$A$1</f>
        <v>0.8542566763666694</v>
      </c>
      <c r="P18" s="94">
        <f>'Produttive 1992'!P18*ISTAT!$A$1</f>
        <v>3.132372501431243</v>
      </c>
      <c r="Q18" s="95">
        <v>0</v>
      </c>
      <c r="R18" s="245">
        <f>'Produttive 1992'!R18*ISTAT!$A$1</f>
        <v>2.2708295661688087</v>
      </c>
      <c r="S18" s="246">
        <f>'Produttive 1992'!S18*ISTAT!$A$1</f>
        <v>0.8495189743940869</v>
      </c>
      <c r="T18" s="247">
        <f>'Produttive 1992'!T18*ISTAT!$A$1</f>
        <v>3.1203485405628957</v>
      </c>
    </row>
    <row r="19" spans="2:20" ht="12" customHeight="1" hidden="1">
      <c r="B19" s="575"/>
      <c r="C19" s="248"/>
      <c r="D19" s="296"/>
      <c r="E19" s="296"/>
      <c r="F19" s="296"/>
      <c r="G19" s="101">
        <f>'Produttive 1992'!G19*ISTAT!$A$1</f>
        <v>24505.355030598657</v>
      </c>
      <c r="H19" s="101">
        <f>'Produttive 1992'!H19*ISTAT!$A$1</f>
        <v>19604.284024478926</v>
      </c>
      <c r="I19" s="101">
        <f>'Produttive 1992'!I19*ISTAT!$A$1</f>
        <v>44109.63905507758</v>
      </c>
      <c r="J19" s="102"/>
      <c r="K19" s="102"/>
      <c r="L19" s="103"/>
      <c r="M19" s="103"/>
      <c r="N19" s="104">
        <f>'Produttive 1992'!N19*ISTAT!$A$1</f>
        <v>0</v>
      </c>
      <c r="O19" s="104">
        <f>'Produttive 1992'!O19*ISTAT!$A$1</f>
        <v>0</v>
      </c>
      <c r="P19" s="105">
        <f>'Produttive 1992'!P19*ISTAT!$A$1</f>
        <v>0</v>
      </c>
      <c r="Q19" s="104"/>
      <c r="R19" s="248">
        <f>'Produttive 1992'!R19*ISTAT!$A$1</f>
        <v>0</v>
      </c>
      <c r="S19" s="248">
        <f>'Produttive 1992'!S19*ISTAT!$A$1</f>
        <v>0</v>
      </c>
      <c r="T19" s="249">
        <f>'Produttive 1992'!T19*ISTAT!$A$1</f>
        <v>51592.86170232909</v>
      </c>
    </row>
    <row r="20" spans="2:20" ht="12" customHeight="1">
      <c r="B20" s="576"/>
      <c r="C20" s="312" t="s">
        <v>51</v>
      </c>
      <c r="D20" s="299" t="s">
        <v>38</v>
      </c>
      <c r="E20" s="572" t="s">
        <v>38</v>
      </c>
      <c r="F20" s="573"/>
      <c r="G20" s="109">
        <f>'Produttive 1992'!G20*ISTAT!$A$1</f>
        <v>12.656035659102983</v>
      </c>
      <c r="H20" s="110">
        <f>'Produttive 1992'!H20*ISTAT!$A$1</f>
        <v>10.124795853475678</v>
      </c>
      <c r="I20" s="111">
        <f>'Produttive 1992'!I20*ISTAT!$A$1</f>
        <v>22.780668143545125</v>
      </c>
      <c r="J20" s="112">
        <v>0.9</v>
      </c>
      <c r="K20" s="113">
        <v>1</v>
      </c>
      <c r="L20" s="124">
        <v>1.3</v>
      </c>
      <c r="M20" s="114">
        <v>1.17</v>
      </c>
      <c r="N20" s="115">
        <f>'Produttive 1992'!N20*ISTAT!$A$1</f>
        <v>14.807561721150492</v>
      </c>
      <c r="O20" s="116">
        <f>'Produttive 1992'!O20*ISTAT!$A$1</f>
        <v>11.846011148566546</v>
      </c>
      <c r="P20" s="117">
        <f>'Produttive 1992'!P20*ISTAT!$A$1</f>
        <v>26.6533817279478</v>
      </c>
      <c r="Q20" s="118">
        <v>0</v>
      </c>
      <c r="R20" s="250">
        <f>'Produttive 1992'!R20*ISTAT!$A$1</f>
        <v>14.801234438481591</v>
      </c>
      <c r="S20" s="251">
        <f>'Produttive 1992'!S20*ISTAT!$A$1</f>
        <v>11.84425493145602</v>
      </c>
      <c r="T20" s="252">
        <f>'Produttive 1992'!T20*ISTAT!$A$1</f>
        <v>26.645489369937607</v>
      </c>
    </row>
    <row r="21" spans="2:20" ht="12" customHeight="1" hidden="1">
      <c r="B21" s="189"/>
      <c r="C21" s="189"/>
      <c r="G21" s="206">
        <f>'Produttive 1992'!G21*ISTAT!$A$1</f>
        <v>19604.284024478926</v>
      </c>
      <c r="H21" s="206">
        <f>'Produttive 1992'!H21*ISTAT!$A$1</f>
        <v>2450.5355030598657</v>
      </c>
      <c r="I21" s="206">
        <f>'Produttive 1992'!I21*ISTAT!$A$1</f>
        <v>22054.81952753879</v>
      </c>
      <c r="J21" s="2"/>
      <c r="K21" s="2"/>
      <c r="L21" s="3"/>
      <c r="M21" s="3"/>
      <c r="N21" s="4">
        <f>'Produttive 1992'!N21*ISTAT!$A$1</f>
        <v>0</v>
      </c>
      <c r="O21" s="4">
        <f>'Produttive 1992'!O21*ISTAT!$A$1</f>
        <v>0</v>
      </c>
      <c r="P21" s="207">
        <f>'Produttive 1992'!P21*ISTAT!$A$1</f>
        <v>0</v>
      </c>
      <c r="Q21" s="4"/>
      <c r="R21" s="243">
        <f>'Produttive 1992'!R21*ISTAT!$A$1</f>
        <v>0</v>
      </c>
      <c r="S21" s="243">
        <f>'Produttive 1992'!S21*ISTAT!$A$1</f>
        <v>0</v>
      </c>
      <c r="T21" s="244">
        <f>'Produttive 1992'!T21*ISTAT!$A$1</f>
        <v>21858.165197001475</v>
      </c>
    </row>
    <row r="22" spans="2:20" ht="12" customHeight="1">
      <c r="B22" s="546" t="s">
        <v>54</v>
      </c>
      <c r="C22" s="512" t="s">
        <v>53</v>
      </c>
      <c r="D22" s="290" t="s">
        <v>38</v>
      </c>
      <c r="E22" s="549" t="s">
        <v>38</v>
      </c>
      <c r="F22" s="550"/>
      <c r="G22" s="86">
        <f>'Produttive 1992'!G22*ISTAT!$A$1</f>
        <v>10.124795853475678</v>
      </c>
      <c r="H22" s="87">
        <f>'Produttive 1992'!H22*ISTAT!$A$1</f>
        <v>1.265619902813652</v>
      </c>
      <c r="I22" s="88">
        <f>'Produttive 1992'!I22*ISTAT!$A$1</f>
        <v>11.39041575628933</v>
      </c>
      <c r="J22" s="89">
        <v>0.9</v>
      </c>
      <c r="K22" s="90">
        <v>1</v>
      </c>
      <c r="L22" s="123">
        <v>1.1</v>
      </c>
      <c r="M22" s="91">
        <v>0.99</v>
      </c>
      <c r="N22" s="92">
        <f>'Produttive 1992'!N22*ISTAT!$A$1</f>
        <v>10.023547894940924</v>
      </c>
      <c r="O22" s="93">
        <f>'Produttive 1992'!O22*ISTAT!$A$1</f>
        <v>1.2529637037855157</v>
      </c>
      <c r="P22" s="94">
        <f>'Produttive 1992'!P22*ISTAT!$A$1</f>
        <v>11.276511598726438</v>
      </c>
      <c r="Q22" s="95">
        <v>0</v>
      </c>
      <c r="R22" s="253">
        <f>'Produttive 1992'!R22*ISTAT!$A$1</f>
        <v>10.030858659191717</v>
      </c>
      <c r="S22" s="254">
        <f>'Produttive 1992'!S22*ISTAT!$A$1</f>
        <v>1.2579415582373978</v>
      </c>
      <c r="T22" s="255">
        <f>'Produttive 1992'!T22*ISTAT!$A$1</f>
        <v>11.288800217429117</v>
      </c>
    </row>
    <row r="23" spans="2:20" ht="12" customHeight="1" hidden="1">
      <c r="B23" s="547"/>
      <c r="C23" s="513"/>
      <c r="D23" s="291"/>
      <c r="E23" s="291"/>
      <c r="F23" s="291"/>
      <c r="G23" s="101">
        <f>'Produttive 1992'!G23*ISTAT!$A$1</f>
        <v>19604.284024478926</v>
      </c>
      <c r="H23" s="101">
        <f>'Produttive 1992'!H23*ISTAT!$A$1</f>
        <v>2450.5355030598657</v>
      </c>
      <c r="I23" s="101">
        <f>'Produttive 1992'!I23*ISTAT!$A$1</f>
        <v>22054.81952753879</v>
      </c>
      <c r="J23" s="102"/>
      <c r="K23" s="102"/>
      <c r="L23" s="103"/>
      <c r="M23" s="103"/>
      <c r="N23" s="104">
        <f>'Produttive 1992'!N23*ISTAT!$A$1</f>
        <v>0</v>
      </c>
      <c r="O23" s="104">
        <f>'Produttive 1992'!O23*ISTAT!$A$1</f>
        <v>0</v>
      </c>
      <c r="P23" s="105">
        <f>'Produttive 1992'!P23*ISTAT!$A$1</f>
        <v>0</v>
      </c>
      <c r="Q23" s="104"/>
      <c r="R23" s="256">
        <f>'Produttive 1992'!R23*ISTAT!$A$1</f>
        <v>0</v>
      </c>
      <c r="S23" s="256">
        <f>'Produttive 1992'!S23*ISTAT!$A$1</f>
        <v>0</v>
      </c>
      <c r="T23" s="257">
        <f>'Produttive 1992'!T23*ISTAT!$A$1</f>
        <v>0</v>
      </c>
    </row>
    <row r="24" spans="2:20" ht="12" customHeight="1">
      <c r="B24" s="547"/>
      <c r="C24" s="513"/>
      <c r="D24" s="292" t="s">
        <v>39</v>
      </c>
      <c r="E24" s="292" t="s">
        <v>40</v>
      </c>
      <c r="F24" s="292" t="s">
        <v>42</v>
      </c>
      <c r="G24" s="86">
        <f>'Produttive 1992'!G24*ISTAT!$A$1</f>
        <v>10.124795853475678</v>
      </c>
      <c r="H24" s="87">
        <f>'Produttive 1992'!H24*ISTAT!$A$1</f>
        <v>1.265619902813652</v>
      </c>
      <c r="I24" s="88">
        <f>'Produttive 1992'!I24*ISTAT!$A$1</f>
        <v>11.39041575628933</v>
      </c>
      <c r="J24" s="89">
        <v>0.9</v>
      </c>
      <c r="K24" s="90">
        <v>1</v>
      </c>
      <c r="L24" s="123">
        <v>0</v>
      </c>
      <c r="M24" s="91">
        <v>0</v>
      </c>
      <c r="N24" s="92">
        <f>'Produttive 1992'!N24*ISTAT!$A$1</f>
        <v>0</v>
      </c>
      <c r="O24" s="93">
        <f>'Produttive 1992'!O24*ISTAT!$A$1</f>
        <v>0</v>
      </c>
      <c r="P24" s="94">
        <f>'Produttive 1992'!P24*ISTAT!$A$1</f>
        <v>0</v>
      </c>
      <c r="Q24" s="95">
        <v>0</v>
      </c>
      <c r="R24" s="253">
        <f>'Produttive 1992'!R24*ISTAT!$A$1</f>
        <v>0</v>
      </c>
      <c r="S24" s="254">
        <f>'Produttive 1992'!S24*ISTAT!$A$1</f>
        <v>0</v>
      </c>
      <c r="T24" s="255">
        <f>'Produttive 1992'!T24*ISTAT!$A$1</f>
        <v>0</v>
      </c>
    </row>
    <row r="25" spans="2:20" ht="12" customHeight="1" hidden="1">
      <c r="B25" s="547"/>
      <c r="C25" s="513"/>
      <c r="D25" s="291"/>
      <c r="E25" s="291"/>
      <c r="F25" s="291"/>
      <c r="G25" s="101">
        <f>'Produttive 1992'!G25*ISTAT!$A$1</f>
        <v>19604.284024478926</v>
      </c>
      <c r="H25" s="101">
        <f>'Produttive 1992'!H25*ISTAT!$A$1</f>
        <v>2450.5355030598657</v>
      </c>
      <c r="I25" s="101">
        <f>'Produttive 1992'!I25*ISTAT!$A$1</f>
        <v>22054.81952753879</v>
      </c>
      <c r="J25" s="102"/>
      <c r="K25" s="102"/>
      <c r="L25" s="103"/>
      <c r="M25" s="103"/>
      <c r="N25" s="104">
        <f>'Produttive 1992'!N25*ISTAT!$A$1</f>
        <v>0</v>
      </c>
      <c r="O25" s="104">
        <f>'Produttive 1992'!O25*ISTAT!$A$1</f>
        <v>0</v>
      </c>
      <c r="P25" s="105">
        <f>'Produttive 1992'!P25*ISTAT!$A$1</f>
        <v>0</v>
      </c>
      <c r="Q25" s="104"/>
      <c r="R25" s="256">
        <f>'Produttive 1992'!R25*ISTAT!$A$1</f>
        <v>0</v>
      </c>
      <c r="S25" s="256">
        <f>'Produttive 1992'!S25*ISTAT!$A$1</f>
        <v>0</v>
      </c>
      <c r="T25" s="257">
        <f>'Produttive 1992'!T25*ISTAT!$A$1</f>
        <v>6547.959762343423</v>
      </c>
    </row>
    <row r="26" spans="2:20" ht="12" customHeight="1">
      <c r="B26" s="547"/>
      <c r="C26" s="513"/>
      <c r="D26" s="292" t="s">
        <v>44</v>
      </c>
      <c r="E26" s="292" t="s">
        <v>41</v>
      </c>
      <c r="F26" s="292" t="s">
        <v>43</v>
      </c>
      <c r="G26" s="86">
        <f>'Produttive 1992'!G26*ISTAT!$A$1</f>
        <v>10.124795853475678</v>
      </c>
      <c r="H26" s="87">
        <f>'Produttive 1992'!H26*ISTAT!$A$1</f>
        <v>1.265619902813652</v>
      </c>
      <c r="I26" s="88">
        <f>'Produttive 1992'!I26*ISTAT!$A$1</f>
        <v>11.39041575628933</v>
      </c>
      <c r="J26" s="89">
        <v>0.9</v>
      </c>
      <c r="K26" s="90">
        <v>1</v>
      </c>
      <c r="L26" s="123">
        <v>0.33</v>
      </c>
      <c r="M26" s="91">
        <v>0.29700000000000004</v>
      </c>
      <c r="N26" s="92">
        <f>'Produttive 1992'!N26*ISTAT!$A$1</f>
        <v>3.0070643684822773</v>
      </c>
      <c r="O26" s="93">
        <f>'Produttive 1992'!O26*ISTAT!$A$1</f>
        <v>0.3758891111356547</v>
      </c>
      <c r="P26" s="94">
        <f>'Produttive 1992'!P26*ISTAT!$A$1</f>
        <v>3.382953479617932</v>
      </c>
      <c r="Q26" s="95">
        <v>0</v>
      </c>
      <c r="R26" s="253">
        <f>'Produttive 1992'!R26*ISTAT!$A$1</f>
        <v>3.005990217086769</v>
      </c>
      <c r="S26" s="254">
        <f>'Produttive 1992'!S26*ISTAT!$A$1</f>
        <v>0.37574877713584615</v>
      </c>
      <c r="T26" s="255">
        <f>'Produttive 1992'!T26*ISTAT!$A$1</f>
        <v>3.381738994222615</v>
      </c>
    </row>
    <row r="27" spans="2:20" ht="12" customHeight="1" hidden="1">
      <c r="B27" s="547"/>
      <c r="C27" s="513"/>
      <c r="D27" s="291"/>
      <c r="E27" s="291"/>
      <c r="F27" s="291"/>
      <c r="G27" s="101">
        <f>'Produttive 1992'!G27*ISTAT!$A$1</f>
        <v>19604.284024478926</v>
      </c>
      <c r="H27" s="101">
        <f>'Produttive 1992'!H27*ISTAT!$A$1</f>
        <v>2450.5355030598657</v>
      </c>
      <c r="I27" s="101">
        <f>'Produttive 1992'!I27*ISTAT!$A$1</f>
        <v>22054.81952753879</v>
      </c>
      <c r="J27" s="102"/>
      <c r="K27" s="102"/>
      <c r="L27" s="103"/>
      <c r="M27" s="103"/>
      <c r="N27" s="104">
        <f>'Produttive 1992'!N27*ISTAT!$A$1</f>
        <v>0</v>
      </c>
      <c r="O27" s="104">
        <f>'Produttive 1992'!O27*ISTAT!$A$1</f>
        <v>0</v>
      </c>
      <c r="P27" s="105">
        <f>'Produttive 1992'!P27*ISTAT!$A$1</f>
        <v>0</v>
      </c>
      <c r="Q27" s="104"/>
      <c r="R27" s="256">
        <f>'Produttive 1992'!R27*ISTAT!$A$1</f>
        <v>0</v>
      </c>
      <c r="S27" s="256">
        <f>'Produttive 1992'!S27*ISTAT!$A$1</f>
        <v>0</v>
      </c>
      <c r="T27" s="257">
        <f>'Produttive 1992'!T27*ISTAT!$A$1</f>
        <v>13095.919524686846</v>
      </c>
    </row>
    <row r="28" spans="2:20" ht="12" customHeight="1">
      <c r="B28" s="547"/>
      <c r="C28" s="513"/>
      <c r="D28" s="292" t="s">
        <v>45</v>
      </c>
      <c r="E28" s="292" t="s">
        <v>40</v>
      </c>
      <c r="F28" s="292" t="s">
        <v>42</v>
      </c>
      <c r="G28" s="86">
        <f>'Produttive 1992'!G28*ISTAT!$A$1</f>
        <v>10.124795853475678</v>
      </c>
      <c r="H28" s="87">
        <f>'Produttive 1992'!H28*ISTAT!$A$1</f>
        <v>1.265619902813652</v>
      </c>
      <c r="I28" s="88">
        <f>'Produttive 1992'!I28*ISTAT!$A$1</f>
        <v>11.39041575628933</v>
      </c>
      <c r="J28" s="89">
        <v>0.9</v>
      </c>
      <c r="K28" s="90">
        <v>1</v>
      </c>
      <c r="L28" s="123">
        <v>0.66</v>
      </c>
      <c r="M28" s="91">
        <v>0.5940000000000001</v>
      </c>
      <c r="N28" s="92">
        <f>'Produttive 1992'!N28*ISTAT!$A$1</f>
        <v>6.014128736964555</v>
      </c>
      <c r="O28" s="93">
        <f>'Produttive 1992'!O28*ISTAT!$A$1</f>
        <v>0.7517782222713094</v>
      </c>
      <c r="P28" s="94">
        <f>'Produttive 1992'!P28*ISTAT!$A$1</f>
        <v>6.765906959235864</v>
      </c>
      <c r="Q28" s="95">
        <v>0</v>
      </c>
      <c r="R28" s="253">
        <f>'Produttive 1992'!R28*ISTAT!$A$1</f>
        <v>6.011980434173538</v>
      </c>
      <c r="S28" s="254">
        <f>'Produttive 1992'!S28*ISTAT!$A$1</f>
        <v>0.7514975542716923</v>
      </c>
      <c r="T28" s="255">
        <f>'Produttive 1992'!T28*ISTAT!$A$1</f>
        <v>6.76347798844523</v>
      </c>
    </row>
    <row r="29" spans="2:20" ht="12" customHeight="1" hidden="1">
      <c r="B29" s="547"/>
      <c r="C29" s="513"/>
      <c r="D29" s="291"/>
      <c r="E29" s="291"/>
      <c r="F29" s="291"/>
      <c r="G29" s="101">
        <f>'Produttive 1992'!G29*ISTAT!$A$1</f>
        <v>19604.284024478926</v>
      </c>
      <c r="H29" s="101">
        <f>'Produttive 1992'!H29*ISTAT!$A$1</f>
        <v>2450.5355030598657</v>
      </c>
      <c r="I29" s="101">
        <f>'Produttive 1992'!I29*ISTAT!$A$1</f>
        <v>22054.81952753879</v>
      </c>
      <c r="J29" s="102"/>
      <c r="K29" s="102"/>
      <c r="L29" s="103"/>
      <c r="M29" s="103"/>
      <c r="N29" s="104">
        <f>'Produttive 1992'!N29*ISTAT!$A$1</f>
        <v>0</v>
      </c>
      <c r="O29" s="104">
        <f>'Produttive 1992'!O29*ISTAT!$A$1</f>
        <v>0</v>
      </c>
      <c r="P29" s="105">
        <f>'Produttive 1992'!P29*ISTAT!$A$1</f>
        <v>0</v>
      </c>
      <c r="Q29" s="104"/>
      <c r="R29" s="256">
        <f>'Produttive 1992'!R29*ISTAT!$A$1</f>
        <v>0</v>
      </c>
      <c r="S29" s="256">
        <f>'Produttive 1992'!S29*ISTAT!$A$1</f>
        <v>0</v>
      </c>
      <c r="T29" s="257">
        <f>'Produttive 1992'!T29*ISTAT!$A$1</f>
        <v>21858.165197001475</v>
      </c>
    </row>
    <row r="30" spans="2:20" ht="12" customHeight="1">
      <c r="B30" s="547"/>
      <c r="C30" s="513"/>
      <c r="D30" s="292" t="s">
        <v>46</v>
      </c>
      <c r="E30" s="292" t="s">
        <v>47</v>
      </c>
      <c r="F30" s="292" t="s">
        <v>43</v>
      </c>
      <c r="G30" s="86">
        <f>'Produttive 1992'!G30*ISTAT!$A$1</f>
        <v>10.124795853475678</v>
      </c>
      <c r="H30" s="87">
        <f>'Produttive 1992'!H30*ISTAT!$A$1</f>
        <v>1.265619902813652</v>
      </c>
      <c r="I30" s="88">
        <f>'Produttive 1992'!I30*ISTAT!$A$1</f>
        <v>11.39041575628933</v>
      </c>
      <c r="J30" s="89">
        <v>0.9</v>
      </c>
      <c r="K30" s="90">
        <v>1</v>
      </c>
      <c r="L30" s="123">
        <v>1.1</v>
      </c>
      <c r="M30" s="91">
        <v>0.99</v>
      </c>
      <c r="N30" s="92">
        <f>'Produttive 1992'!N30*ISTAT!$A$1</f>
        <v>10.023547894940924</v>
      </c>
      <c r="O30" s="93">
        <f>'Produttive 1992'!O30*ISTAT!$A$1</f>
        <v>1.2529637037855157</v>
      </c>
      <c r="P30" s="94">
        <f>'Produttive 1992'!P30*ISTAT!$A$1</f>
        <v>11.276511598726438</v>
      </c>
      <c r="Q30" s="95">
        <v>0</v>
      </c>
      <c r="R30" s="253">
        <f>'Produttive 1992'!R30*ISTAT!$A$1</f>
        <v>10.030858659191717</v>
      </c>
      <c r="S30" s="254">
        <f>'Produttive 1992'!S30*ISTAT!$A$1</f>
        <v>1.2579415582373978</v>
      </c>
      <c r="T30" s="255">
        <f>'Produttive 1992'!T30*ISTAT!$A$1</f>
        <v>11.288800217429117</v>
      </c>
    </row>
    <row r="31" spans="2:20" ht="12" customHeight="1" hidden="1">
      <c r="B31" s="547"/>
      <c r="C31" s="256"/>
      <c r="D31" s="291"/>
      <c r="E31" s="291"/>
      <c r="F31" s="291"/>
      <c r="G31" s="101">
        <f>'Produttive 1992'!G31*ISTAT!$A$1</f>
        <v>19604.284024478926</v>
      </c>
      <c r="H31" s="101">
        <f>'Produttive 1992'!H31*ISTAT!$A$1</f>
        <v>7351.606509179598</v>
      </c>
      <c r="I31" s="101">
        <f>'Produttive 1992'!I31*ISTAT!$A$1</f>
        <v>26955.890533658523</v>
      </c>
      <c r="J31" s="102"/>
      <c r="K31" s="102"/>
      <c r="L31" s="103"/>
      <c r="M31" s="103"/>
      <c r="N31" s="104">
        <f>'Produttive 1992'!N31*ISTAT!$A$1</f>
        <v>0</v>
      </c>
      <c r="O31" s="104">
        <f>'Produttive 1992'!O31*ISTAT!$A$1</f>
        <v>0</v>
      </c>
      <c r="P31" s="105">
        <f>'Produttive 1992'!P31*ISTAT!$A$1</f>
        <v>0</v>
      </c>
      <c r="Q31" s="104"/>
      <c r="R31" s="256">
        <f>'Produttive 1992'!R31*ISTAT!$A$1</f>
        <v>0</v>
      </c>
      <c r="S31" s="256">
        <f>'Produttive 1992'!S31*ISTAT!$A$1</f>
        <v>0</v>
      </c>
      <c r="T31" s="257">
        <f>'Produttive 1992'!T31*ISTAT!$A$1</f>
        <v>16955.10353920809</v>
      </c>
    </row>
    <row r="32" spans="2:20" ht="12" customHeight="1">
      <c r="B32" s="547"/>
      <c r="C32" s="551" t="s">
        <v>52</v>
      </c>
      <c r="D32" s="293" t="s">
        <v>38</v>
      </c>
      <c r="E32" s="554" t="s">
        <v>38</v>
      </c>
      <c r="F32" s="555"/>
      <c r="G32" s="86">
        <f>'Produttive 1992'!G32*ISTAT!$A$1</f>
        <v>10.124795853475678</v>
      </c>
      <c r="H32" s="87">
        <f>'Produttive 1992'!H32*ISTAT!$A$1</f>
        <v>3.796859708440956</v>
      </c>
      <c r="I32" s="88">
        <f>'Produttive 1992'!I32*ISTAT!$A$1</f>
        <v>13.921492192883097</v>
      </c>
      <c r="J32" s="89">
        <v>0.9</v>
      </c>
      <c r="K32" s="90">
        <v>1</v>
      </c>
      <c r="L32" s="123">
        <v>0.7</v>
      </c>
      <c r="M32" s="91">
        <v>0.63</v>
      </c>
      <c r="N32" s="92">
        <f>'Produttive 1992'!N32*ISTAT!$A$1</f>
        <v>6.378621387689678</v>
      </c>
      <c r="O32" s="93">
        <f>'Produttive 1992'!O32*ISTAT!$A$1</f>
        <v>2.3920216163178023</v>
      </c>
      <c r="P32" s="94">
        <f>'Produttive 1992'!P32*ISTAT!$A$1</f>
        <v>8.770540081516351</v>
      </c>
      <c r="Q32" s="95">
        <v>0</v>
      </c>
      <c r="R32" s="253">
        <f>'Produttive 1992'!R32*ISTAT!$A$1</f>
        <v>6.371392307955651</v>
      </c>
      <c r="S32" s="254">
        <f>'Produttive 1992'!S32*ISTAT!$A$1</f>
        <v>2.385187889644936</v>
      </c>
      <c r="T32" s="255">
        <f>'Produttive 1992'!T32*ISTAT!$A$1</f>
        <v>8.756580197600588</v>
      </c>
    </row>
    <row r="33" spans="2:20" ht="12" customHeight="1" hidden="1">
      <c r="B33" s="547"/>
      <c r="C33" s="552"/>
      <c r="D33" s="291"/>
      <c r="E33" s="291"/>
      <c r="F33" s="291"/>
      <c r="G33" s="101">
        <f>'Produttive 1992'!G33*ISTAT!$A$1</f>
        <v>9802.142012239463</v>
      </c>
      <c r="H33" s="101">
        <f>'Produttive 1992'!H33*ISTAT!$A$1</f>
        <v>3675.803254589799</v>
      </c>
      <c r="I33" s="101">
        <f>'Produttive 1992'!I33*ISTAT!$A$1</f>
        <v>13477.945266829262</v>
      </c>
      <c r="J33" s="102"/>
      <c r="K33" s="102"/>
      <c r="L33" s="103"/>
      <c r="M33" s="103"/>
      <c r="N33" s="104">
        <f>'Produttive 1992'!N33*ISTAT!$A$1</f>
        <v>0</v>
      </c>
      <c r="O33" s="104">
        <f>'Produttive 1992'!O33*ISTAT!$A$1</f>
        <v>0</v>
      </c>
      <c r="P33" s="105">
        <f>'Produttive 1992'!P33*ISTAT!$A$1</f>
        <v>0</v>
      </c>
      <c r="Q33" s="104"/>
      <c r="R33" s="256">
        <f>'Produttive 1992'!R33*ISTAT!$A$1</f>
        <v>0</v>
      </c>
      <c r="S33" s="256">
        <f>'Produttive 1992'!S33*ISTAT!$A$1</f>
        <v>0</v>
      </c>
      <c r="T33" s="257">
        <f>'Produttive 1992'!T33*ISTAT!$A$1</f>
        <v>8477.551769604044</v>
      </c>
    </row>
    <row r="34" spans="2:20" ht="12" customHeight="1">
      <c r="B34" s="547"/>
      <c r="C34" s="553"/>
      <c r="D34" s="293" t="s">
        <v>48</v>
      </c>
      <c r="E34" s="556" t="s">
        <v>49</v>
      </c>
      <c r="F34" s="557"/>
      <c r="G34" s="86">
        <f>'Produttive 1992'!G34*ISTAT!$A$1</f>
        <v>5.062316242221071</v>
      </c>
      <c r="H34" s="87">
        <f>'Produttive 1992'!H34*ISTAT!$A$1</f>
        <v>1.8983481697037092</v>
      </c>
      <c r="I34" s="88">
        <f>'Produttive 1992'!I34*ISTAT!$A$1</f>
        <v>6.960827780958318</v>
      </c>
      <c r="J34" s="89">
        <v>0.9</v>
      </c>
      <c r="K34" s="90">
        <v>1</v>
      </c>
      <c r="L34" s="123">
        <v>0.7</v>
      </c>
      <c r="M34" s="91">
        <v>0.63</v>
      </c>
      <c r="N34" s="92">
        <f>'Produttive 1992'!N34*ISTAT!$A$1</f>
        <v>3.189259232599275</v>
      </c>
      <c r="O34" s="93">
        <f>'Produttive 1992'!O34*ISTAT!$A$1</f>
        <v>1.195959346913337</v>
      </c>
      <c r="P34" s="94">
        <f>'Produttive 1992'!P34*ISTAT!$A$1</f>
        <v>4.38532150200374</v>
      </c>
      <c r="Q34" s="95">
        <v>0</v>
      </c>
      <c r="R34" s="253">
        <f>'Produttive 1992'!R34*ISTAT!$A$1</f>
        <v>3.1856961539778257</v>
      </c>
      <c r="S34" s="254">
        <f>'Produttive 1992'!S34*ISTAT!$A$1</f>
        <v>1.192593944822468</v>
      </c>
      <c r="T34" s="255">
        <f>'Produttive 1992'!T34*ISTAT!$A$1</f>
        <v>4.378290098800294</v>
      </c>
    </row>
    <row r="35" spans="2:20" ht="12" customHeight="1" hidden="1">
      <c r="B35" s="547"/>
      <c r="C35" s="256"/>
      <c r="D35" s="291"/>
      <c r="E35" s="291"/>
      <c r="F35" s="291"/>
      <c r="G35" s="101">
        <f>'Produttive 1992'!G35*ISTAT!$A$1</f>
        <v>24505.355030598657</v>
      </c>
      <c r="H35" s="101">
        <f>'Produttive 1992'!H35*ISTAT!$A$1</f>
        <v>19604.284024478926</v>
      </c>
      <c r="I35" s="101">
        <f>'Produttive 1992'!I35*ISTAT!$A$1</f>
        <v>44109.63905507758</v>
      </c>
      <c r="J35" s="102"/>
      <c r="K35" s="102"/>
      <c r="L35" s="103"/>
      <c r="M35" s="103"/>
      <c r="N35" s="104">
        <f>'Produttive 1992'!N35*ISTAT!$A$1</f>
        <v>0</v>
      </c>
      <c r="O35" s="104">
        <f>'Produttive 1992'!O35*ISTAT!$A$1</f>
        <v>0</v>
      </c>
      <c r="P35" s="105">
        <f>'Produttive 1992'!P35*ISTAT!$A$1</f>
        <v>0</v>
      </c>
      <c r="Q35" s="104"/>
      <c r="R35" s="256">
        <f>'Produttive 1992'!R35*ISTAT!$A$1</f>
        <v>0</v>
      </c>
      <c r="S35" s="256">
        <f>'Produttive 1992'!S35*ISTAT!$A$1</f>
        <v>0</v>
      </c>
      <c r="T35" s="257">
        <f>'Produttive 1992'!T35*ISTAT!$A$1</f>
        <v>43684.697738146206</v>
      </c>
    </row>
    <row r="36" spans="2:20" ht="12" customHeight="1">
      <c r="B36" s="548"/>
      <c r="C36" s="314" t="s">
        <v>51</v>
      </c>
      <c r="D36" s="294" t="s">
        <v>38</v>
      </c>
      <c r="E36" s="558" t="s">
        <v>38</v>
      </c>
      <c r="F36" s="559"/>
      <c r="G36" s="109">
        <f>'Produttive 1992'!G36*ISTAT!$A$1</f>
        <v>12.656035659102983</v>
      </c>
      <c r="H36" s="110">
        <f>'Produttive 1992'!H36*ISTAT!$A$1</f>
        <v>10.124795853475678</v>
      </c>
      <c r="I36" s="111">
        <f>'Produttive 1992'!I36*ISTAT!$A$1</f>
        <v>22.780668143545125</v>
      </c>
      <c r="J36" s="112">
        <v>0.9</v>
      </c>
      <c r="K36" s="113">
        <v>1</v>
      </c>
      <c r="L36" s="124">
        <v>1.1</v>
      </c>
      <c r="M36" s="114">
        <v>0.99</v>
      </c>
      <c r="N36" s="115">
        <f>'Produttive 1992'!N36*ISTAT!$A$1</f>
        <v>12.529475302511955</v>
      </c>
      <c r="O36" s="116">
        <f>'Produttive 1992'!O36*ISTAT!$A$1</f>
        <v>10.023547894940924</v>
      </c>
      <c r="P36" s="117">
        <f>'Produttive 1992'!P36*ISTAT!$A$1</f>
        <v>22.55286146210968</v>
      </c>
      <c r="Q36" s="118">
        <v>0</v>
      </c>
      <c r="R36" s="258">
        <f>'Produttive 1992'!R36*ISTAT!$A$1</f>
        <v>12.530404872312781</v>
      </c>
      <c r="S36" s="259">
        <f>'Produttive 1992'!S36*ISTAT!$A$1</f>
        <v>10.030858659191717</v>
      </c>
      <c r="T36" s="260">
        <f>'Produttive 1992'!T36*ISTAT!$A$1</f>
        <v>22.5612635315045</v>
      </c>
    </row>
    <row r="37" spans="2:20" ht="12" customHeight="1" hidden="1">
      <c r="B37" s="189"/>
      <c r="C37" s="189"/>
      <c r="G37" s="206">
        <f>'Produttive 1992'!G37*ISTAT!$A$1</f>
        <v>19604.284024478926</v>
      </c>
      <c r="H37" s="206">
        <f>'Produttive 1992'!H37*ISTAT!$A$1</f>
        <v>2450.5355030598657</v>
      </c>
      <c r="I37" s="206">
        <f>'Produttive 1992'!I37*ISTAT!$A$1</f>
        <v>22054.81952753879</v>
      </c>
      <c r="J37" s="2"/>
      <c r="K37" s="2"/>
      <c r="L37" s="3"/>
      <c r="M37" s="3"/>
      <c r="N37" s="4">
        <f>'Produttive 1992'!N37*ISTAT!$A$1</f>
        <v>0</v>
      </c>
      <c r="O37" s="4">
        <f>'Produttive 1992'!O37*ISTAT!$A$1</f>
        <v>0</v>
      </c>
      <c r="P37" s="207">
        <f>'Produttive 1992'!P37*ISTAT!$A$1</f>
        <v>0</v>
      </c>
      <c r="Q37" s="4"/>
      <c r="R37" s="243">
        <f>'Produttive 1992'!R37*ISTAT!$A$1</f>
        <v>0</v>
      </c>
      <c r="S37" s="243">
        <f>'Produttive 1992'!S37*ISTAT!$A$1</f>
        <v>0</v>
      </c>
      <c r="T37" s="244">
        <f>'Produttive 1992'!T37*ISTAT!$A$1</f>
        <v>21858.165197001475</v>
      </c>
    </row>
    <row r="38" spans="2:20" ht="12" customHeight="1">
      <c r="B38" s="560" t="s">
        <v>55</v>
      </c>
      <c r="C38" s="521" t="s">
        <v>53</v>
      </c>
      <c r="D38" s="285" t="s">
        <v>38</v>
      </c>
      <c r="E38" s="563" t="s">
        <v>38</v>
      </c>
      <c r="F38" s="564"/>
      <c r="G38" s="86">
        <f>'Produttive 1992'!G38*ISTAT!$A$1</f>
        <v>10.124795853475678</v>
      </c>
      <c r="H38" s="87">
        <f>'Produttive 1992'!H38*ISTAT!$A$1</f>
        <v>1.265619902813652</v>
      </c>
      <c r="I38" s="88">
        <f>'Produttive 1992'!I38*ISTAT!$A$1</f>
        <v>11.39041575628933</v>
      </c>
      <c r="J38" s="89">
        <v>0.9</v>
      </c>
      <c r="K38" s="90">
        <v>1</v>
      </c>
      <c r="L38" s="123">
        <v>1.1</v>
      </c>
      <c r="M38" s="91">
        <v>0.99</v>
      </c>
      <c r="N38" s="92">
        <f>'Produttive 1992'!N38*ISTAT!$A$1</f>
        <v>10.023547894940924</v>
      </c>
      <c r="O38" s="93">
        <f>'Produttive 1992'!O38*ISTAT!$A$1</f>
        <v>1.2529637037855157</v>
      </c>
      <c r="P38" s="94">
        <f>'Produttive 1992'!P38*ISTAT!$A$1</f>
        <v>11.276511598726438</v>
      </c>
      <c r="Q38" s="95">
        <v>0</v>
      </c>
      <c r="R38" s="261">
        <f>'Produttive 1992'!R38*ISTAT!$A$1</f>
        <v>10.030858659191717</v>
      </c>
      <c r="S38" s="262">
        <f>'Produttive 1992'!S38*ISTAT!$A$1</f>
        <v>1.2579415582373978</v>
      </c>
      <c r="T38" s="263">
        <f>'Produttive 1992'!T38*ISTAT!$A$1</f>
        <v>11.288800217429117</v>
      </c>
    </row>
    <row r="39" spans="2:20" ht="12" customHeight="1" hidden="1">
      <c r="B39" s="561"/>
      <c r="C39" s="522"/>
      <c r="D39" s="286"/>
      <c r="E39" s="286"/>
      <c r="F39" s="286"/>
      <c r="G39" s="101">
        <f>'Produttive 1992'!G39*ISTAT!$A$1</f>
        <v>19604.284024478926</v>
      </c>
      <c r="H39" s="101">
        <f>'Produttive 1992'!H39*ISTAT!$A$1</f>
        <v>2450.5355030598657</v>
      </c>
      <c r="I39" s="101">
        <f>'Produttive 1992'!I39*ISTAT!$A$1</f>
        <v>22054.81952753879</v>
      </c>
      <c r="J39" s="102"/>
      <c r="K39" s="102"/>
      <c r="L39" s="103"/>
      <c r="M39" s="103"/>
      <c r="N39" s="104">
        <f>'Produttive 1992'!N39*ISTAT!$A$1</f>
        <v>0</v>
      </c>
      <c r="O39" s="104">
        <f>'Produttive 1992'!O39*ISTAT!$A$1</f>
        <v>0</v>
      </c>
      <c r="P39" s="105">
        <f>'Produttive 1992'!P39*ISTAT!$A$1</f>
        <v>0</v>
      </c>
      <c r="Q39" s="104"/>
      <c r="R39" s="264">
        <f>'Produttive 1992'!R39*ISTAT!$A$1</f>
        <v>0</v>
      </c>
      <c r="S39" s="264">
        <f>'Produttive 1992'!S39*ISTAT!$A$1</f>
        <v>0</v>
      </c>
      <c r="T39" s="265">
        <f>'Produttive 1992'!T39*ISTAT!$A$1</f>
        <v>0</v>
      </c>
    </row>
    <row r="40" spans="2:20" ht="12" customHeight="1">
      <c r="B40" s="561"/>
      <c r="C40" s="522"/>
      <c r="D40" s="287" t="s">
        <v>39</v>
      </c>
      <c r="E40" s="287" t="s">
        <v>40</v>
      </c>
      <c r="F40" s="287" t="s">
        <v>42</v>
      </c>
      <c r="G40" s="86">
        <f>'Produttive 1992'!G40*ISTAT!$A$1</f>
        <v>10.124795853475678</v>
      </c>
      <c r="H40" s="87">
        <f>'Produttive 1992'!H40*ISTAT!$A$1</f>
        <v>1.265619902813652</v>
      </c>
      <c r="I40" s="88">
        <f>'Produttive 1992'!I40*ISTAT!$A$1</f>
        <v>11.39041575628933</v>
      </c>
      <c r="J40" s="89">
        <v>0.9</v>
      </c>
      <c r="K40" s="90">
        <v>1</v>
      </c>
      <c r="L40" s="123">
        <v>0</v>
      </c>
      <c r="M40" s="91">
        <v>0</v>
      </c>
      <c r="N40" s="92">
        <f>'Produttive 1992'!N40*ISTAT!$A$1</f>
        <v>0</v>
      </c>
      <c r="O40" s="93">
        <f>'Produttive 1992'!O40*ISTAT!$A$1</f>
        <v>0</v>
      </c>
      <c r="P40" s="94">
        <f>'Produttive 1992'!P40*ISTAT!$A$1</f>
        <v>0</v>
      </c>
      <c r="Q40" s="95">
        <v>0</v>
      </c>
      <c r="R40" s="261">
        <f>'Produttive 1992'!R40*ISTAT!$A$1</f>
        <v>0</v>
      </c>
      <c r="S40" s="262">
        <f>'Produttive 1992'!S40*ISTAT!$A$1</f>
        <v>0</v>
      </c>
      <c r="T40" s="263">
        <f>'Produttive 1992'!T40*ISTAT!$A$1</f>
        <v>0</v>
      </c>
    </row>
    <row r="41" spans="2:20" ht="12" customHeight="1" hidden="1">
      <c r="B41" s="561"/>
      <c r="C41" s="522"/>
      <c r="D41" s="286"/>
      <c r="E41" s="286"/>
      <c r="F41" s="286"/>
      <c r="G41" s="101">
        <f>'Produttive 1992'!G41*ISTAT!$A$1</f>
        <v>19604.284024478926</v>
      </c>
      <c r="H41" s="101">
        <f>'Produttive 1992'!H41*ISTAT!$A$1</f>
        <v>2450.5355030598657</v>
      </c>
      <c r="I41" s="101">
        <f>'Produttive 1992'!I41*ISTAT!$A$1</f>
        <v>22054.81952753879</v>
      </c>
      <c r="J41" s="102"/>
      <c r="K41" s="102"/>
      <c r="L41" s="103"/>
      <c r="M41" s="103"/>
      <c r="N41" s="104">
        <f>'Produttive 1992'!N41*ISTAT!$A$1</f>
        <v>0</v>
      </c>
      <c r="O41" s="104">
        <f>'Produttive 1992'!O41*ISTAT!$A$1</f>
        <v>0</v>
      </c>
      <c r="P41" s="105">
        <f>'Produttive 1992'!P41*ISTAT!$A$1</f>
        <v>0</v>
      </c>
      <c r="Q41" s="104"/>
      <c r="R41" s="264">
        <f>'Produttive 1992'!R41*ISTAT!$A$1</f>
        <v>0</v>
      </c>
      <c r="S41" s="264">
        <f>'Produttive 1992'!S41*ISTAT!$A$1</f>
        <v>0</v>
      </c>
      <c r="T41" s="265">
        <f>'Produttive 1992'!T41*ISTAT!$A$1</f>
        <v>6547.959762343423</v>
      </c>
    </row>
    <row r="42" spans="2:20" ht="12" customHeight="1">
      <c r="B42" s="561"/>
      <c r="C42" s="522"/>
      <c r="D42" s="287" t="s">
        <v>44</v>
      </c>
      <c r="E42" s="287" t="s">
        <v>41</v>
      </c>
      <c r="F42" s="287" t="s">
        <v>43</v>
      </c>
      <c r="G42" s="86">
        <f>'Produttive 1992'!G42*ISTAT!$A$1</f>
        <v>10.124795853475678</v>
      </c>
      <c r="H42" s="87">
        <f>'Produttive 1992'!H42*ISTAT!$A$1</f>
        <v>1.265619902813652</v>
      </c>
      <c r="I42" s="88">
        <f>'Produttive 1992'!I42*ISTAT!$A$1</f>
        <v>11.39041575628933</v>
      </c>
      <c r="J42" s="89">
        <v>0.9</v>
      </c>
      <c r="K42" s="90">
        <v>1</v>
      </c>
      <c r="L42" s="123">
        <v>0.33</v>
      </c>
      <c r="M42" s="91">
        <v>0.29700000000000004</v>
      </c>
      <c r="N42" s="92">
        <f>'Produttive 1992'!N42*ISTAT!$A$1</f>
        <v>3.0070643684822773</v>
      </c>
      <c r="O42" s="93">
        <f>'Produttive 1992'!O42*ISTAT!$A$1</f>
        <v>0.3758891111356547</v>
      </c>
      <c r="P42" s="94">
        <f>'Produttive 1992'!P42*ISTAT!$A$1</f>
        <v>3.382953479617932</v>
      </c>
      <c r="Q42" s="95">
        <v>0</v>
      </c>
      <c r="R42" s="261">
        <f>'Produttive 1992'!R42*ISTAT!$A$1</f>
        <v>3.005990217086769</v>
      </c>
      <c r="S42" s="262">
        <f>'Produttive 1992'!S42*ISTAT!$A$1</f>
        <v>0.37574877713584615</v>
      </c>
      <c r="T42" s="263">
        <f>'Produttive 1992'!T42*ISTAT!$A$1</f>
        <v>3.381738994222615</v>
      </c>
    </row>
    <row r="43" spans="2:20" ht="12" customHeight="1" hidden="1">
      <c r="B43" s="561"/>
      <c r="C43" s="522"/>
      <c r="D43" s="286"/>
      <c r="E43" s="286"/>
      <c r="F43" s="286"/>
      <c r="G43" s="101">
        <f>'Produttive 1992'!G43*ISTAT!$A$1</f>
        <v>19604.284024478926</v>
      </c>
      <c r="H43" s="101">
        <f>'Produttive 1992'!H43*ISTAT!$A$1</f>
        <v>2450.5355030598657</v>
      </c>
      <c r="I43" s="101">
        <f>'Produttive 1992'!I43*ISTAT!$A$1</f>
        <v>22054.81952753879</v>
      </c>
      <c r="J43" s="102"/>
      <c r="K43" s="102"/>
      <c r="L43" s="103"/>
      <c r="M43" s="103"/>
      <c r="N43" s="104">
        <f>'Produttive 1992'!N43*ISTAT!$A$1</f>
        <v>0</v>
      </c>
      <c r="O43" s="104">
        <f>'Produttive 1992'!O43*ISTAT!$A$1</f>
        <v>0</v>
      </c>
      <c r="P43" s="105">
        <f>'Produttive 1992'!P43*ISTAT!$A$1</f>
        <v>0</v>
      </c>
      <c r="Q43" s="104"/>
      <c r="R43" s="264">
        <f>'Produttive 1992'!R43*ISTAT!$A$1</f>
        <v>0</v>
      </c>
      <c r="S43" s="264">
        <f>'Produttive 1992'!S43*ISTAT!$A$1</f>
        <v>0</v>
      </c>
      <c r="T43" s="265">
        <f>'Produttive 1992'!T43*ISTAT!$A$1</f>
        <v>13095.919524686846</v>
      </c>
    </row>
    <row r="44" spans="2:20" ht="12" customHeight="1">
      <c r="B44" s="561"/>
      <c r="C44" s="522"/>
      <c r="D44" s="287" t="s">
        <v>45</v>
      </c>
      <c r="E44" s="287" t="s">
        <v>40</v>
      </c>
      <c r="F44" s="287" t="s">
        <v>42</v>
      </c>
      <c r="G44" s="86">
        <f>'Produttive 1992'!G44*ISTAT!$A$1</f>
        <v>10.124795853475678</v>
      </c>
      <c r="H44" s="87">
        <f>'Produttive 1992'!H44*ISTAT!$A$1</f>
        <v>1.265619902813652</v>
      </c>
      <c r="I44" s="88">
        <f>'Produttive 1992'!I44*ISTAT!$A$1</f>
        <v>11.39041575628933</v>
      </c>
      <c r="J44" s="89">
        <v>0.9</v>
      </c>
      <c r="K44" s="90">
        <v>1</v>
      </c>
      <c r="L44" s="123">
        <v>0.66</v>
      </c>
      <c r="M44" s="91">
        <v>0.5940000000000001</v>
      </c>
      <c r="N44" s="92">
        <f>'Produttive 1992'!N44*ISTAT!$A$1</f>
        <v>6.014128736964555</v>
      </c>
      <c r="O44" s="93">
        <f>'Produttive 1992'!O44*ISTAT!$A$1</f>
        <v>0.7517782222713094</v>
      </c>
      <c r="P44" s="94">
        <f>'Produttive 1992'!P44*ISTAT!$A$1</f>
        <v>6.765906959235864</v>
      </c>
      <c r="Q44" s="95">
        <v>0</v>
      </c>
      <c r="R44" s="261">
        <f>'Produttive 1992'!R44*ISTAT!$A$1</f>
        <v>6.011980434173538</v>
      </c>
      <c r="S44" s="262">
        <f>'Produttive 1992'!S44*ISTAT!$A$1</f>
        <v>0.7514975542716923</v>
      </c>
      <c r="T44" s="263">
        <f>'Produttive 1992'!T44*ISTAT!$A$1</f>
        <v>6.76347798844523</v>
      </c>
    </row>
    <row r="45" spans="2:20" ht="12" customHeight="1" hidden="1">
      <c r="B45" s="561"/>
      <c r="C45" s="522"/>
      <c r="D45" s="286"/>
      <c r="E45" s="286"/>
      <c r="F45" s="286"/>
      <c r="G45" s="101">
        <f>'Produttive 1992'!G45*ISTAT!$A$1</f>
        <v>19604.284024478926</v>
      </c>
      <c r="H45" s="101">
        <f>'Produttive 1992'!H45*ISTAT!$A$1</f>
        <v>2450.5355030598657</v>
      </c>
      <c r="I45" s="101">
        <f>'Produttive 1992'!I45*ISTAT!$A$1</f>
        <v>22054.81952753879</v>
      </c>
      <c r="J45" s="102"/>
      <c r="K45" s="102"/>
      <c r="L45" s="103"/>
      <c r="M45" s="103"/>
      <c r="N45" s="104">
        <f>'Produttive 1992'!N45*ISTAT!$A$1</f>
        <v>0</v>
      </c>
      <c r="O45" s="104">
        <f>'Produttive 1992'!O45*ISTAT!$A$1</f>
        <v>0</v>
      </c>
      <c r="P45" s="105">
        <f>'Produttive 1992'!P45*ISTAT!$A$1</f>
        <v>0</v>
      </c>
      <c r="Q45" s="104"/>
      <c r="R45" s="264">
        <f>'Produttive 1992'!R45*ISTAT!$A$1</f>
        <v>0</v>
      </c>
      <c r="S45" s="264">
        <f>'Produttive 1992'!S45*ISTAT!$A$1</f>
        <v>0</v>
      </c>
      <c r="T45" s="265">
        <f>'Produttive 1992'!T45*ISTAT!$A$1</f>
        <v>21858.165197001475</v>
      </c>
    </row>
    <row r="46" spans="2:20" ht="12" customHeight="1">
      <c r="B46" s="561"/>
      <c r="C46" s="522"/>
      <c r="D46" s="287" t="s">
        <v>46</v>
      </c>
      <c r="E46" s="287" t="s">
        <v>47</v>
      </c>
      <c r="F46" s="287" t="s">
        <v>43</v>
      </c>
      <c r="G46" s="86">
        <f>'Produttive 1992'!G46*ISTAT!$A$1</f>
        <v>10.124795853475678</v>
      </c>
      <c r="H46" s="87">
        <f>'Produttive 1992'!H46*ISTAT!$A$1</f>
        <v>1.265619902813652</v>
      </c>
      <c r="I46" s="88">
        <f>'Produttive 1992'!I46*ISTAT!$A$1</f>
        <v>11.39041575628933</v>
      </c>
      <c r="J46" s="89">
        <v>0.9</v>
      </c>
      <c r="K46" s="90">
        <v>1</v>
      </c>
      <c r="L46" s="123">
        <v>1.1</v>
      </c>
      <c r="M46" s="91">
        <v>0.99</v>
      </c>
      <c r="N46" s="92">
        <f>'Produttive 1992'!N46*ISTAT!$A$1</f>
        <v>10.023547894940924</v>
      </c>
      <c r="O46" s="93">
        <f>'Produttive 1992'!O46*ISTAT!$A$1</f>
        <v>1.2529637037855157</v>
      </c>
      <c r="P46" s="94">
        <f>'Produttive 1992'!P46*ISTAT!$A$1</f>
        <v>11.276511598726438</v>
      </c>
      <c r="Q46" s="95">
        <v>0</v>
      </c>
      <c r="R46" s="261">
        <f>'Produttive 1992'!R46*ISTAT!$A$1</f>
        <v>10.030858659191717</v>
      </c>
      <c r="S46" s="262">
        <f>'Produttive 1992'!S46*ISTAT!$A$1</f>
        <v>1.2579415582373978</v>
      </c>
      <c r="T46" s="263">
        <f>'Produttive 1992'!T46*ISTAT!$A$1</f>
        <v>11.288800217429117</v>
      </c>
    </row>
    <row r="47" spans="2:20" ht="12" customHeight="1" hidden="1">
      <c r="B47" s="561"/>
      <c r="C47" s="264"/>
      <c r="D47" s="286"/>
      <c r="E47" s="286"/>
      <c r="F47" s="286"/>
      <c r="G47" s="101">
        <f>'Produttive 1992'!G47*ISTAT!$A$1</f>
        <v>19604.284024478926</v>
      </c>
      <c r="H47" s="101">
        <f>'Produttive 1992'!H47*ISTAT!$A$1</f>
        <v>7351.606509179598</v>
      </c>
      <c r="I47" s="101">
        <f>'Produttive 1992'!I47*ISTAT!$A$1</f>
        <v>26955.890533658523</v>
      </c>
      <c r="J47" s="102"/>
      <c r="K47" s="102"/>
      <c r="L47" s="103"/>
      <c r="M47" s="103"/>
      <c r="N47" s="104">
        <f>'Produttive 1992'!N47*ISTAT!$A$1</f>
        <v>0</v>
      </c>
      <c r="O47" s="104">
        <f>'Produttive 1992'!O47*ISTAT!$A$1</f>
        <v>0</v>
      </c>
      <c r="P47" s="105">
        <f>'Produttive 1992'!P47*ISTAT!$A$1</f>
        <v>0</v>
      </c>
      <c r="Q47" s="104"/>
      <c r="R47" s="264">
        <f>'Produttive 1992'!R47*ISTAT!$A$1</f>
        <v>0</v>
      </c>
      <c r="S47" s="264">
        <f>'Produttive 1992'!S47*ISTAT!$A$1</f>
        <v>0</v>
      </c>
      <c r="T47" s="265">
        <f>'Produttive 1992'!T47*ISTAT!$A$1</f>
        <v>24262.247042113067</v>
      </c>
    </row>
    <row r="48" spans="2:20" ht="12" customHeight="1">
      <c r="B48" s="561"/>
      <c r="C48" s="565" t="s">
        <v>52</v>
      </c>
      <c r="D48" s="288" t="s">
        <v>38</v>
      </c>
      <c r="E48" s="568" t="s">
        <v>38</v>
      </c>
      <c r="F48" s="569"/>
      <c r="G48" s="86">
        <f>'Produttive 1992'!G48*ISTAT!$A$1</f>
        <v>10.124795853475678</v>
      </c>
      <c r="H48" s="87">
        <f>'Produttive 1992'!H48*ISTAT!$A$1</f>
        <v>3.796859708440956</v>
      </c>
      <c r="I48" s="88">
        <f>'Produttive 1992'!I48*ISTAT!$A$1</f>
        <v>13.921492192883097</v>
      </c>
      <c r="J48" s="89">
        <v>0.9</v>
      </c>
      <c r="K48" s="90">
        <v>1</v>
      </c>
      <c r="L48" s="123">
        <v>1</v>
      </c>
      <c r="M48" s="91">
        <v>0.9</v>
      </c>
      <c r="N48" s="92">
        <f>'Produttive 1992'!N48*ISTAT!$A$1</f>
        <v>9.112316268128112</v>
      </c>
      <c r="O48" s="93">
        <f>'Produttive 1992'!O48*ISTAT!$A$1</f>
        <v>3.417173737596861</v>
      </c>
      <c r="P48" s="94">
        <f>'Produttive 1992'!P48*ISTAT!$A$1</f>
        <v>12.529342973594789</v>
      </c>
      <c r="Q48" s="95">
        <v>0</v>
      </c>
      <c r="R48" s="261">
        <f>'Produttive 1992'!R48*ISTAT!$A$1</f>
        <v>9.115992071382701</v>
      </c>
      <c r="S48" s="262">
        <f>'Produttive 1992'!S48*ISTAT!$A$1</f>
        <v>3.4144128009300796</v>
      </c>
      <c r="T48" s="263">
        <f>'Produttive 1992'!T48*ISTAT!$A$1</f>
        <v>12.530404872312781</v>
      </c>
    </row>
    <row r="49" spans="2:20" ht="12" customHeight="1" hidden="1">
      <c r="B49" s="561"/>
      <c r="C49" s="566"/>
      <c r="D49" s="286"/>
      <c r="E49" s="286"/>
      <c r="F49" s="286"/>
      <c r="G49" s="101">
        <f>'Produttive 1992'!G49*ISTAT!$A$1</f>
        <v>9802.142012239463</v>
      </c>
      <c r="H49" s="101">
        <f>'Produttive 1992'!H49*ISTAT!$A$1</f>
        <v>3675.803254589799</v>
      </c>
      <c r="I49" s="101">
        <f>'Produttive 1992'!I49*ISTAT!$A$1</f>
        <v>13477.945266829262</v>
      </c>
      <c r="J49" s="102"/>
      <c r="K49" s="102"/>
      <c r="L49" s="103"/>
      <c r="M49" s="103"/>
      <c r="N49" s="104">
        <f>'Produttive 1992'!N49*ISTAT!$A$1</f>
        <v>0</v>
      </c>
      <c r="O49" s="104">
        <f>'Produttive 1992'!O49*ISTAT!$A$1</f>
        <v>0</v>
      </c>
      <c r="P49" s="105">
        <f>'Produttive 1992'!P49*ISTAT!$A$1</f>
        <v>0</v>
      </c>
      <c r="Q49" s="104"/>
      <c r="R49" s="264">
        <f>'Produttive 1992'!R49*ISTAT!$A$1</f>
        <v>0</v>
      </c>
      <c r="S49" s="264">
        <f>'Produttive 1992'!S49*ISTAT!$A$1</f>
        <v>0</v>
      </c>
      <c r="T49" s="265">
        <f>'Produttive 1992'!T49*ISTAT!$A$1</f>
        <v>12146.939848984899</v>
      </c>
    </row>
    <row r="50" spans="2:20" ht="12" customHeight="1">
      <c r="B50" s="561"/>
      <c r="C50" s="567"/>
      <c r="D50" s="288" t="s">
        <v>48</v>
      </c>
      <c r="E50" s="570" t="s">
        <v>49</v>
      </c>
      <c r="F50" s="571"/>
      <c r="G50" s="86">
        <f>'Produttive 1992'!G50*ISTAT!$A$1</f>
        <v>5.062316242221071</v>
      </c>
      <c r="H50" s="87">
        <f>'Produttive 1992'!H50*ISTAT!$A$1</f>
        <v>1.8983481697037092</v>
      </c>
      <c r="I50" s="88">
        <f>'Produttive 1992'!I50*ISTAT!$A$1</f>
        <v>6.960827780958318</v>
      </c>
      <c r="J50" s="89">
        <v>0.9</v>
      </c>
      <c r="K50" s="90">
        <v>1</v>
      </c>
      <c r="L50" s="123">
        <v>1</v>
      </c>
      <c r="M50" s="91">
        <v>0.9</v>
      </c>
      <c r="N50" s="92">
        <f>'Produttive 1992'!N50*ISTAT!$A$1</f>
        <v>4.556084617998963</v>
      </c>
      <c r="O50" s="93">
        <f>'Produttive 1992'!O50*ISTAT!$A$1</f>
        <v>1.7085133527333387</v>
      </c>
      <c r="P50" s="94">
        <f>'Produttive 1992'!P50*ISTAT!$A$1</f>
        <v>6.264745002862486</v>
      </c>
      <c r="Q50" s="95">
        <v>0</v>
      </c>
      <c r="R50" s="261">
        <f>'Produttive 1992'!R50*ISTAT!$A$1</f>
        <v>4.5579960356913505</v>
      </c>
      <c r="S50" s="262">
        <f>'Produttive 1992'!S50*ISTAT!$A$1</f>
        <v>1.715374852141906</v>
      </c>
      <c r="T50" s="263">
        <f>'Produttive 1992'!T50*ISTAT!$A$1</f>
        <v>6.273370887833257</v>
      </c>
    </row>
    <row r="51" spans="2:20" ht="12" customHeight="1" hidden="1">
      <c r="B51" s="561"/>
      <c r="C51" s="264"/>
      <c r="D51" s="286"/>
      <c r="E51" s="286"/>
      <c r="F51" s="286"/>
      <c r="G51" s="101">
        <f>'Produttive 1992'!G51*ISTAT!$A$1</f>
        <v>24505.355030598657</v>
      </c>
      <c r="H51" s="101">
        <f>'Produttive 1992'!H51*ISTAT!$A$1</f>
        <v>19604.284024478926</v>
      </c>
      <c r="I51" s="101">
        <f>'Produttive 1992'!I51*ISTAT!$A$1</f>
        <v>44109.63905507758</v>
      </c>
      <c r="J51" s="102"/>
      <c r="K51" s="102"/>
      <c r="L51" s="103"/>
      <c r="M51" s="103"/>
      <c r="N51" s="104">
        <f>'Produttive 1992'!N51*ISTAT!$A$1</f>
        <v>0</v>
      </c>
      <c r="O51" s="104">
        <f>'Produttive 1992'!O51*ISTAT!$A$1</f>
        <v>0</v>
      </c>
      <c r="P51" s="105">
        <f>'Produttive 1992'!P51*ISTAT!$A$1</f>
        <v>0</v>
      </c>
      <c r="Q51" s="104"/>
      <c r="R51" s="264">
        <f>'Produttive 1992'!R51*ISTAT!$A$1</f>
        <v>0</v>
      </c>
      <c r="S51" s="264">
        <f>'Produttive 1992'!S51*ISTAT!$A$1</f>
        <v>0</v>
      </c>
      <c r="T51" s="265">
        <f>'Produttive 1992'!T51*ISTAT!$A$1</f>
        <v>43684.697738146206</v>
      </c>
    </row>
    <row r="52" spans="2:20" ht="12" customHeight="1">
      <c r="B52" s="562"/>
      <c r="C52" s="316" t="s">
        <v>51</v>
      </c>
      <c r="D52" s="289" t="s">
        <v>38</v>
      </c>
      <c r="E52" s="611" t="s">
        <v>38</v>
      </c>
      <c r="F52" s="612"/>
      <c r="G52" s="109">
        <f>'Produttive 1992'!G52*ISTAT!$A$1</f>
        <v>12.656035659102983</v>
      </c>
      <c r="H52" s="110">
        <f>'Produttive 1992'!H52*ISTAT!$A$1</f>
        <v>10.124795853475678</v>
      </c>
      <c r="I52" s="111">
        <f>'Produttive 1992'!I52*ISTAT!$A$1</f>
        <v>22.780668143545125</v>
      </c>
      <c r="J52" s="112">
        <v>0.9</v>
      </c>
      <c r="K52" s="113">
        <v>1</v>
      </c>
      <c r="L52" s="124">
        <v>1.1</v>
      </c>
      <c r="M52" s="114">
        <v>0.99</v>
      </c>
      <c r="N52" s="115">
        <f>'Produttive 1992'!N52*ISTAT!$A$1</f>
        <v>12.529475302511955</v>
      </c>
      <c r="O52" s="116">
        <f>'Produttive 1992'!O52*ISTAT!$A$1</f>
        <v>10.023547894940924</v>
      </c>
      <c r="P52" s="117">
        <f>'Produttive 1992'!P52*ISTAT!$A$1</f>
        <v>22.55286146210968</v>
      </c>
      <c r="Q52" s="118">
        <v>0</v>
      </c>
      <c r="R52" s="266">
        <f>'Produttive 1992'!R52*ISTAT!$A$1</f>
        <v>12.530404872312781</v>
      </c>
      <c r="S52" s="267">
        <f>'Produttive 1992'!S52*ISTAT!$A$1</f>
        <v>10.030858659191717</v>
      </c>
      <c r="T52" s="268">
        <f>'Produttive 1992'!T52*ISTAT!$A$1</f>
        <v>22.5612635315045</v>
      </c>
    </row>
    <row r="53" spans="2:20" ht="12" customHeight="1" hidden="1">
      <c r="B53" s="189"/>
      <c r="C53" s="189"/>
      <c r="G53" s="206">
        <f>'Produttive 1992'!G53*ISTAT!$A$1</f>
        <v>19604.284024478926</v>
      </c>
      <c r="H53" s="206">
        <f>'Produttive 1992'!H53*ISTAT!$A$1</f>
        <v>2450.5355030598657</v>
      </c>
      <c r="I53" s="206">
        <f>'Produttive 1992'!I53*ISTAT!$A$1</f>
        <v>22054.81952753879</v>
      </c>
      <c r="J53" s="2"/>
      <c r="K53" s="2"/>
      <c r="L53" s="3"/>
      <c r="M53" s="3"/>
      <c r="N53" s="4">
        <f>'Produttive 1992'!N53*ISTAT!$A$1</f>
        <v>0</v>
      </c>
      <c r="O53" s="4">
        <f>'Produttive 1992'!O53*ISTAT!$A$1</f>
        <v>0</v>
      </c>
      <c r="P53" s="207">
        <f>'Produttive 1992'!P53*ISTAT!$A$1</f>
        <v>0</v>
      </c>
      <c r="Q53" s="4"/>
      <c r="R53" s="243">
        <f>'Produttive 1992'!R53*ISTAT!$A$1</f>
        <v>0</v>
      </c>
      <c r="S53" s="243">
        <f>'Produttive 1992'!S53*ISTAT!$A$1</f>
        <v>0</v>
      </c>
      <c r="T53" s="244">
        <f>'Produttive 1992'!T53*ISTAT!$A$1</f>
        <v>21858.165197001475</v>
      </c>
    </row>
    <row r="54" spans="2:20" ht="12" customHeight="1">
      <c r="B54" s="536" t="s">
        <v>109</v>
      </c>
      <c r="C54" s="543" t="s">
        <v>53</v>
      </c>
      <c r="D54" s="300" t="s">
        <v>38</v>
      </c>
      <c r="E54" s="539" t="s">
        <v>38</v>
      </c>
      <c r="F54" s="540"/>
      <c r="G54" s="86">
        <f>'Produttive 1992'!G54*ISTAT!$A$1</f>
        <v>10.124795853475678</v>
      </c>
      <c r="H54" s="87">
        <f>'Produttive 1992'!H54*ISTAT!$A$1</f>
        <v>1.265619902813652</v>
      </c>
      <c r="I54" s="88">
        <f>'Produttive 1992'!I54*ISTAT!$A$1</f>
        <v>11.39041575628933</v>
      </c>
      <c r="J54" s="89">
        <v>0.9</v>
      </c>
      <c r="K54" s="90">
        <v>1</v>
      </c>
      <c r="L54" s="123">
        <v>1.1</v>
      </c>
      <c r="M54" s="91">
        <v>0.99</v>
      </c>
      <c r="N54" s="92">
        <f>'Produttive 1992'!N54*ISTAT!$A$1</f>
        <v>10.023547894940924</v>
      </c>
      <c r="O54" s="93">
        <f>'Produttive 1992'!O54*ISTAT!$A$1</f>
        <v>1.2529637037855157</v>
      </c>
      <c r="P54" s="94">
        <f>'Produttive 1992'!P54*ISTAT!$A$1</f>
        <v>11.276511598726438</v>
      </c>
      <c r="Q54" s="95">
        <v>0</v>
      </c>
      <c r="R54" s="269">
        <f>'Produttive 1992'!R54*ISTAT!$A$1</f>
        <v>10.030858659191717</v>
      </c>
      <c r="S54" s="270">
        <f>'Produttive 1992'!S54*ISTAT!$A$1</f>
        <v>1.2579415582373978</v>
      </c>
      <c r="T54" s="271">
        <f>'Produttive 1992'!T54*ISTAT!$A$1</f>
        <v>11.288800217429117</v>
      </c>
    </row>
    <row r="55" spans="2:20" ht="12" customHeight="1" hidden="1">
      <c r="B55" s="537"/>
      <c r="C55" s="544"/>
      <c r="D55" s="301"/>
      <c r="E55" s="301"/>
      <c r="F55" s="301"/>
      <c r="G55" s="101">
        <f>'Produttive 1992'!G55*ISTAT!$A$1</f>
        <v>19604.284024478926</v>
      </c>
      <c r="H55" s="101">
        <f>'Produttive 1992'!H55*ISTAT!$A$1</f>
        <v>2450.5355030598657</v>
      </c>
      <c r="I55" s="101">
        <f>'Produttive 1992'!I55*ISTAT!$A$1</f>
        <v>22054.81952753879</v>
      </c>
      <c r="J55" s="102"/>
      <c r="K55" s="102"/>
      <c r="L55" s="103"/>
      <c r="M55" s="103"/>
      <c r="N55" s="104">
        <f>'Produttive 1992'!N55*ISTAT!$A$1</f>
        <v>0</v>
      </c>
      <c r="O55" s="104">
        <f>'Produttive 1992'!O55*ISTAT!$A$1</f>
        <v>0</v>
      </c>
      <c r="P55" s="105">
        <f>'Produttive 1992'!P55*ISTAT!$A$1</f>
        <v>0</v>
      </c>
      <c r="Q55" s="104"/>
      <c r="R55" s="272">
        <f>'Produttive 1992'!R55*ISTAT!$A$1</f>
        <v>0</v>
      </c>
      <c r="S55" s="272">
        <f>'Produttive 1992'!S55*ISTAT!$A$1</f>
        <v>0</v>
      </c>
      <c r="T55" s="273">
        <f>'Produttive 1992'!T55*ISTAT!$A$1</f>
        <v>0</v>
      </c>
    </row>
    <row r="56" spans="2:20" ht="12" customHeight="1">
      <c r="B56" s="537"/>
      <c r="C56" s="544"/>
      <c r="D56" s="302" t="s">
        <v>39</v>
      </c>
      <c r="E56" s="303" t="s">
        <v>40</v>
      </c>
      <c r="F56" s="303" t="s">
        <v>42</v>
      </c>
      <c r="G56" s="86">
        <f>'Produttive 1992'!G56*ISTAT!$A$1</f>
        <v>10.124795853475678</v>
      </c>
      <c r="H56" s="87">
        <f>'Produttive 1992'!H56*ISTAT!$A$1</f>
        <v>1.265619902813652</v>
      </c>
      <c r="I56" s="88">
        <f>'Produttive 1992'!I56*ISTAT!$A$1</f>
        <v>11.39041575628933</v>
      </c>
      <c r="J56" s="89">
        <v>0.9</v>
      </c>
      <c r="K56" s="90">
        <v>1</v>
      </c>
      <c r="L56" s="123">
        <v>0</v>
      </c>
      <c r="M56" s="91">
        <v>0</v>
      </c>
      <c r="N56" s="92">
        <f>'Produttive 1992'!N56*ISTAT!$A$1</f>
        <v>0</v>
      </c>
      <c r="O56" s="93">
        <f>'Produttive 1992'!O56*ISTAT!$A$1</f>
        <v>0</v>
      </c>
      <c r="P56" s="94">
        <f>'Produttive 1992'!P56*ISTAT!$A$1</f>
        <v>0</v>
      </c>
      <c r="Q56" s="95">
        <v>0</v>
      </c>
      <c r="R56" s="269">
        <f>'Produttive 1992'!R56*ISTAT!$A$1</f>
        <v>0</v>
      </c>
      <c r="S56" s="270">
        <f>'Produttive 1992'!S56*ISTAT!$A$1</f>
        <v>0</v>
      </c>
      <c r="T56" s="271">
        <f>'Produttive 1992'!T56*ISTAT!$A$1</f>
        <v>0</v>
      </c>
    </row>
    <row r="57" spans="2:20" ht="12" customHeight="1" hidden="1">
      <c r="B57" s="537"/>
      <c r="C57" s="544"/>
      <c r="D57" s="301"/>
      <c r="E57" s="301"/>
      <c r="F57" s="301"/>
      <c r="G57" s="101">
        <f>'Produttive 1992'!G57*ISTAT!$A$1</f>
        <v>19604.284024478926</v>
      </c>
      <c r="H57" s="101">
        <f>'Produttive 1992'!H57*ISTAT!$A$1</f>
        <v>2450.5355030598657</v>
      </c>
      <c r="I57" s="101">
        <f>'Produttive 1992'!I57*ISTAT!$A$1</f>
        <v>22054.81952753879</v>
      </c>
      <c r="J57" s="102"/>
      <c r="K57" s="102"/>
      <c r="L57" s="103"/>
      <c r="M57" s="103"/>
      <c r="N57" s="104">
        <f>'Produttive 1992'!N57*ISTAT!$A$1</f>
        <v>0</v>
      </c>
      <c r="O57" s="104">
        <f>'Produttive 1992'!O57*ISTAT!$A$1</f>
        <v>0</v>
      </c>
      <c r="P57" s="105">
        <f>'Produttive 1992'!P57*ISTAT!$A$1</f>
        <v>0</v>
      </c>
      <c r="Q57" s="104"/>
      <c r="R57" s="272">
        <f>'Produttive 1992'!R57*ISTAT!$A$1</f>
        <v>0</v>
      </c>
      <c r="S57" s="272">
        <f>'Produttive 1992'!S57*ISTAT!$A$1</f>
        <v>0</v>
      </c>
      <c r="T57" s="273">
        <f>'Produttive 1992'!T57*ISTAT!$A$1</f>
        <v>6547.959762343423</v>
      </c>
    </row>
    <row r="58" spans="2:20" ht="12" customHeight="1">
      <c r="B58" s="537"/>
      <c r="C58" s="544"/>
      <c r="D58" s="302" t="s">
        <v>44</v>
      </c>
      <c r="E58" s="303" t="s">
        <v>41</v>
      </c>
      <c r="F58" s="303" t="s">
        <v>43</v>
      </c>
      <c r="G58" s="86">
        <f>'Produttive 1992'!G58*ISTAT!$A$1</f>
        <v>10.124795853475678</v>
      </c>
      <c r="H58" s="87">
        <f>'Produttive 1992'!H58*ISTAT!$A$1</f>
        <v>1.265619902813652</v>
      </c>
      <c r="I58" s="88">
        <f>'Produttive 1992'!I58*ISTAT!$A$1</f>
        <v>11.39041575628933</v>
      </c>
      <c r="J58" s="89">
        <v>0.9</v>
      </c>
      <c r="K58" s="90">
        <v>1</v>
      </c>
      <c r="L58" s="123">
        <v>0.33</v>
      </c>
      <c r="M58" s="91">
        <v>0.29700000000000004</v>
      </c>
      <c r="N58" s="92">
        <f>'Produttive 1992'!N58*ISTAT!$A$1</f>
        <v>3.0070643684822773</v>
      </c>
      <c r="O58" s="93">
        <f>'Produttive 1992'!O58*ISTAT!$A$1</f>
        <v>0.3758891111356547</v>
      </c>
      <c r="P58" s="94">
        <f>'Produttive 1992'!P58*ISTAT!$A$1</f>
        <v>3.382953479617932</v>
      </c>
      <c r="Q58" s="95">
        <v>0</v>
      </c>
      <c r="R58" s="269">
        <f>'Produttive 1992'!R58*ISTAT!$A$1</f>
        <v>3.005990217086769</v>
      </c>
      <c r="S58" s="270">
        <f>'Produttive 1992'!S58*ISTAT!$A$1</f>
        <v>0.37574877713584615</v>
      </c>
      <c r="T58" s="271">
        <f>'Produttive 1992'!T58*ISTAT!$A$1</f>
        <v>3.381738994222615</v>
      </c>
    </row>
    <row r="59" spans="2:20" ht="12" customHeight="1" hidden="1">
      <c r="B59" s="537"/>
      <c r="C59" s="544"/>
      <c r="D59" s="301"/>
      <c r="E59" s="301"/>
      <c r="F59" s="301"/>
      <c r="G59" s="101">
        <f>'Produttive 1992'!G59*ISTAT!$A$1</f>
        <v>19604.284024478926</v>
      </c>
      <c r="H59" s="101">
        <f>'Produttive 1992'!H59*ISTAT!$A$1</f>
        <v>2450.5355030598657</v>
      </c>
      <c r="I59" s="101">
        <f>'Produttive 1992'!I59*ISTAT!$A$1</f>
        <v>22054.81952753879</v>
      </c>
      <c r="J59" s="102"/>
      <c r="K59" s="102"/>
      <c r="L59" s="103"/>
      <c r="M59" s="103"/>
      <c r="N59" s="104">
        <f>'Produttive 1992'!N59*ISTAT!$A$1</f>
        <v>0</v>
      </c>
      <c r="O59" s="104">
        <f>'Produttive 1992'!O59*ISTAT!$A$1</f>
        <v>0</v>
      </c>
      <c r="P59" s="105">
        <f>'Produttive 1992'!P59*ISTAT!$A$1</f>
        <v>0</v>
      </c>
      <c r="Q59" s="104"/>
      <c r="R59" s="272">
        <f>'Produttive 1992'!R59*ISTAT!$A$1</f>
        <v>0</v>
      </c>
      <c r="S59" s="272">
        <f>'Produttive 1992'!S59*ISTAT!$A$1</f>
        <v>0</v>
      </c>
      <c r="T59" s="273">
        <f>'Produttive 1992'!T59*ISTAT!$A$1</f>
        <v>13095.919524686846</v>
      </c>
    </row>
    <row r="60" spans="2:20" ht="12" customHeight="1">
      <c r="B60" s="537"/>
      <c r="C60" s="544"/>
      <c r="D60" s="302" t="s">
        <v>45</v>
      </c>
      <c r="E60" s="303" t="s">
        <v>40</v>
      </c>
      <c r="F60" s="303" t="s">
        <v>42</v>
      </c>
      <c r="G60" s="86">
        <f>'Produttive 1992'!G60*ISTAT!$A$1</f>
        <v>10.124795853475678</v>
      </c>
      <c r="H60" s="87">
        <f>'Produttive 1992'!H60*ISTAT!$A$1</f>
        <v>1.265619902813652</v>
      </c>
      <c r="I60" s="88">
        <f>'Produttive 1992'!I60*ISTAT!$A$1</f>
        <v>11.39041575628933</v>
      </c>
      <c r="J60" s="89">
        <v>0.9</v>
      </c>
      <c r="K60" s="90">
        <v>1</v>
      </c>
      <c r="L60" s="123">
        <v>0.66</v>
      </c>
      <c r="M60" s="91">
        <v>0.5940000000000001</v>
      </c>
      <c r="N60" s="92">
        <f>'Produttive 1992'!N60*ISTAT!$A$1</f>
        <v>6.014128736964555</v>
      </c>
      <c r="O60" s="93">
        <f>'Produttive 1992'!O60*ISTAT!$A$1</f>
        <v>0.7517782222713094</v>
      </c>
      <c r="P60" s="94">
        <f>'Produttive 1992'!P60*ISTAT!$A$1</f>
        <v>6.765906959235864</v>
      </c>
      <c r="Q60" s="95">
        <v>0</v>
      </c>
      <c r="R60" s="269">
        <f>'Produttive 1992'!R60*ISTAT!$A$1</f>
        <v>6.011980434173538</v>
      </c>
      <c r="S60" s="270">
        <f>'Produttive 1992'!S60*ISTAT!$A$1</f>
        <v>0.7514975542716923</v>
      </c>
      <c r="T60" s="271">
        <f>'Produttive 1992'!T60*ISTAT!$A$1</f>
        <v>6.76347798844523</v>
      </c>
    </row>
    <row r="61" spans="2:20" ht="12" customHeight="1" hidden="1">
      <c r="B61" s="537"/>
      <c r="C61" s="544"/>
      <c r="D61" s="301"/>
      <c r="E61" s="301"/>
      <c r="F61" s="301"/>
      <c r="G61" s="101">
        <f>'Produttive 1992'!G61*ISTAT!$A$1</f>
        <v>19604.284024478926</v>
      </c>
      <c r="H61" s="101">
        <f>'Produttive 1992'!H61*ISTAT!$A$1</f>
        <v>2450.5355030598657</v>
      </c>
      <c r="I61" s="101">
        <f>'Produttive 1992'!I61*ISTAT!$A$1</f>
        <v>22054.81952753879</v>
      </c>
      <c r="J61" s="102"/>
      <c r="K61" s="102"/>
      <c r="L61" s="103"/>
      <c r="M61" s="103"/>
      <c r="N61" s="104">
        <f>'Produttive 1992'!N61*ISTAT!$A$1</f>
        <v>0</v>
      </c>
      <c r="O61" s="104">
        <f>'Produttive 1992'!O61*ISTAT!$A$1</f>
        <v>0</v>
      </c>
      <c r="P61" s="105">
        <f>'Produttive 1992'!P61*ISTAT!$A$1</f>
        <v>0</v>
      </c>
      <c r="Q61" s="104"/>
      <c r="R61" s="272">
        <f>'Produttive 1992'!R61*ISTAT!$A$1</f>
        <v>0</v>
      </c>
      <c r="S61" s="272">
        <f>'Produttive 1992'!S61*ISTAT!$A$1</f>
        <v>0</v>
      </c>
      <c r="T61" s="273">
        <f>'Produttive 1992'!T61*ISTAT!$A$1</f>
        <v>21858.165197001475</v>
      </c>
    </row>
    <row r="62" spans="2:20" ht="12" customHeight="1">
      <c r="B62" s="537"/>
      <c r="C62" s="544"/>
      <c r="D62" s="302" t="s">
        <v>46</v>
      </c>
      <c r="E62" s="303" t="s">
        <v>47</v>
      </c>
      <c r="F62" s="303" t="s">
        <v>43</v>
      </c>
      <c r="G62" s="86">
        <f>'Produttive 1992'!G62*ISTAT!$A$1</f>
        <v>10.124795853475678</v>
      </c>
      <c r="H62" s="87">
        <f>'Produttive 1992'!H62*ISTAT!$A$1</f>
        <v>1.265619902813652</v>
      </c>
      <c r="I62" s="88">
        <f>'Produttive 1992'!I62*ISTAT!$A$1</f>
        <v>11.39041575628933</v>
      </c>
      <c r="J62" s="89">
        <v>0.9</v>
      </c>
      <c r="K62" s="90">
        <v>1</v>
      </c>
      <c r="L62" s="123">
        <v>1.1</v>
      </c>
      <c r="M62" s="91">
        <v>0.99</v>
      </c>
      <c r="N62" s="92">
        <f>'Produttive 1992'!N62*ISTAT!$A$1</f>
        <v>10.023547894940924</v>
      </c>
      <c r="O62" s="93">
        <f>'Produttive 1992'!O62*ISTAT!$A$1</f>
        <v>1.2529637037855157</v>
      </c>
      <c r="P62" s="94">
        <f>'Produttive 1992'!P62*ISTAT!$A$1</f>
        <v>11.276511598726438</v>
      </c>
      <c r="Q62" s="95">
        <v>0</v>
      </c>
      <c r="R62" s="269">
        <f>'Produttive 1992'!R62*ISTAT!$A$1</f>
        <v>10.030858659191717</v>
      </c>
      <c r="S62" s="270">
        <f>'Produttive 1992'!S62*ISTAT!$A$1</f>
        <v>1.2579415582373978</v>
      </c>
      <c r="T62" s="271">
        <f>'Produttive 1992'!T62*ISTAT!$A$1</f>
        <v>11.288800217429117</v>
      </c>
    </row>
    <row r="63" spans="2:20" ht="12" customHeight="1" hidden="1">
      <c r="B63" s="537"/>
      <c r="C63" s="544"/>
      <c r="D63" s="304"/>
      <c r="E63" s="304"/>
      <c r="F63" s="304"/>
      <c r="G63" s="101">
        <f>'Produttive 1992'!G63*ISTAT!$A$1</f>
        <v>19604.284024478926</v>
      </c>
      <c r="H63" s="101">
        <f>'Produttive 1992'!H63*ISTAT!$A$1</f>
        <v>2450.5355030598657</v>
      </c>
      <c r="I63" s="101">
        <f>'Produttive 1992'!I63*ISTAT!$A$1</f>
        <v>22054.81952753879</v>
      </c>
      <c r="J63" s="102"/>
      <c r="K63" s="102"/>
      <c r="L63" s="103"/>
      <c r="M63" s="103"/>
      <c r="N63" s="104">
        <f>'Produttive 1992'!N63*ISTAT!$A$1</f>
        <v>0</v>
      </c>
      <c r="O63" s="104">
        <f>'Produttive 1992'!O63*ISTAT!$A$1</f>
        <v>0</v>
      </c>
      <c r="P63" s="105">
        <f>'Produttive 1992'!P63*ISTAT!$A$1</f>
        <v>0</v>
      </c>
      <c r="Q63" s="104"/>
      <c r="R63" s="272">
        <f>'Produttive 1992'!R63*ISTAT!$A$1</f>
        <v>0</v>
      </c>
      <c r="S63" s="272">
        <f>'Produttive 1992'!S63*ISTAT!$A$1</f>
        <v>0</v>
      </c>
      <c r="T63" s="273">
        <f>'Produttive 1992'!T63*ISTAT!$A$1</f>
        <v>10913.26627057237</v>
      </c>
    </row>
    <row r="64" spans="2:20" ht="12" customHeight="1">
      <c r="B64" s="537"/>
      <c r="C64" s="545"/>
      <c r="D64" s="302" t="s">
        <v>56</v>
      </c>
      <c r="E64" s="531" t="s">
        <v>59</v>
      </c>
      <c r="F64" s="532"/>
      <c r="G64" s="86">
        <f>'Produttive 1992'!G64*ISTAT!$A$1</f>
        <v>10.124795853475678</v>
      </c>
      <c r="H64" s="87">
        <f>'Produttive 1992'!H64*ISTAT!$A$1</f>
        <v>1.265619902813652</v>
      </c>
      <c r="I64" s="88">
        <f>'Produttive 1992'!I64*ISTAT!$A$1</f>
        <v>11.39041575628933</v>
      </c>
      <c r="J64" s="89">
        <v>0.9</v>
      </c>
      <c r="K64" s="90">
        <v>1</v>
      </c>
      <c r="L64" s="123">
        <v>0.55</v>
      </c>
      <c r="M64" s="91">
        <v>0.495</v>
      </c>
      <c r="N64" s="92">
        <f>'Produttive 1992'!N64*ISTAT!$A$1</f>
        <v>5.011773947470462</v>
      </c>
      <c r="O64" s="93">
        <f>'Produttive 1992'!O64*ISTAT!$A$1</f>
        <v>0.6264818518927578</v>
      </c>
      <c r="P64" s="94">
        <f>'Produttive 1992'!P64*ISTAT!$A$1</f>
        <v>5.638255799363219</v>
      </c>
      <c r="Q64" s="95">
        <v>0</v>
      </c>
      <c r="R64" s="269">
        <f>'Produttive 1992'!R64*ISTAT!$A$1</f>
        <v>5.015429329595858</v>
      </c>
      <c r="S64" s="270">
        <f>'Produttive 1992'!S64*ISTAT!$A$1</f>
        <v>0.6208023274418327</v>
      </c>
      <c r="T64" s="271">
        <f>'Produttive 1992'!T64*ISTAT!$A$1</f>
        <v>5.636231657037692</v>
      </c>
    </row>
    <row r="65" spans="2:20" ht="12" customHeight="1" hidden="1">
      <c r="B65" s="537"/>
      <c r="C65" s="272"/>
      <c r="D65" s="301"/>
      <c r="E65" s="301"/>
      <c r="F65" s="301"/>
      <c r="G65" s="101">
        <f>'Produttive 1992'!G65*ISTAT!$A$1</f>
        <v>19604.284024478926</v>
      </c>
      <c r="H65" s="101">
        <f>'Produttive 1992'!H65*ISTAT!$A$1</f>
        <v>7351.606509179598</v>
      </c>
      <c r="I65" s="101">
        <f>'Produttive 1992'!I65*ISTAT!$A$1</f>
        <v>26955.890533658523</v>
      </c>
      <c r="J65" s="102"/>
      <c r="K65" s="102"/>
      <c r="L65" s="103"/>
      <c r="M65" s="103"/>
      <c r="N65" s="104">
        <f>'Produttive 1992'!N65*ISTAT!$A$1</f>
        <v>0</v>
      </c>
      <c r="O65" s="104">
        <f>'Produttive 1992'!O65*ISTAT!$A$1</f>
        <v>0</v>
      </c>
      <c r="P65" s="105">
        <f>'Produttive 1992'!P65*ISTAT!$A$1</f>
        <v>0</v>
      </c>
      <c r="Q65" s="104"/>
      <c r="R65" s="272">
        <f>'Produttive 1992'!R65*ISTAT!$A$1</f>
        <v>0</v>
      </c>
      <c r="S65" s="272">
        <f>'Produttive 1992'!S65*ISTAT!$A$1</f>
        <v>0</v>
      </c>
      <c r="T65" s="273">
        <f>'Produttive 1992'!T65*ISTAT!$A$1</f>
        <v>24262.247042113067</v>
      </c>
    </row>
    <row r="66" spans="2:20" ht="12" customHeight="1">
      <c r="B66" s="537"/>
      <c r="C66" s="543" t="s">
        <v>52</v>
      </c>
      <c r="D66" s="302" t="s">
        <v>38</v>
      </c>
      <c r="E66" s="541" t="s">
        <v>38</v>
      </c>
      <c r="F66" s="542"/>
      <c r="G66" s="86">
        <f>'Produttive 1992'!G66*ISTAT!$A$1</f>
        <v>10.124795853475678</v>
      </c>
      <c r="H66" s="87">
        <f>'Produttive 1992'!H66*ISTAT!$A$1</f>
        <v>3.796859708440956</v>
      </c>
      <c r="I66" s="88">
        <f>'Produttive 1992'!I66*ISTAT!$A$1</f>
        <v>13.921492192883097</v>
      </c>
      <c r="J66" s="89">
        <v>0.9</v>
      </c>
      <c r="K66" s="90">
        <v>1</v>
      </c>
      <c r="L66" s="123">
        <v>1</v>
      </c>
      <c r="M66" s="91">
        <v>0.9</v>
      </c>
      <c r="N66" s="92">
        <f>'Produttive 1992'!N66*ISTAT!$A$1</f>
        <v>9.112316268128112</v>
      </c>
      <c r="O66" s="93">
        <f>'Produttive 1992'!O66*ISTAT!$A$1</f>
        <v>3.417173737596861</v>
      </c>
      <c r="P66" s="94">
        <f>'Produttive 1992'!P66*ISTAT!$A$1</f>
        <v>12.529342973594789</v>
      </c>
      <c r="Q66" s="95">
        <v>0</v>
      </c>
      <c r="R66" s="269">
        <f>'Produttive 1992'!R66*ISTAT!$A$1</f>
        <v>9.115992071382701</v>
      </c>
      <c r="S66" s="270">
        <f>'Produttive 1992'!S66*ISTAT!$A$1</f>
        <v>3.4144128009300796</v>
      </c>
      <c r="T66" s="271">
        <f>'Produttive 1992'!T66*ISTAT!$A$1</f>
        <v>12.530404872312781</v>
      </c>
    </row>
    <row r="67" spans="2:20" ht="12" customHeight="1" hidden="1">
      <c r="B67" s="537"/>
      <c r="C67" s="544"/>
      <c r="D67" s="301"/>
      <c r="E67" s="301"/>
      <c r="F67" s="301"/>
      <c r="G67" s="101">
        <f>'Produttive 1992'!G67*ISTAT!$A$1</f>
        <v>9802.142012239463</v>
      </c>
      <c r="H67" s="101">
        <f>'Produttive 1992'!H67*ISTAT!$A$1</f>
        <v>3675.803254589799</v>
      </c>
      <c r="I67" s="101">
        <f>'Produttive 1992'!I67*ISTAT!$A$1</f>
        <v>13477.945266829262</v>
      </c>
      <c r="J67" s="102"/>
      <c r="K67" s="102"/>
      <c r="L67" s="103"/>
      <c r="M67" s="103"/>
      <c r="N67" s="104">
        <f>'Produttive 1992'!N67*ISTAT!$A$1</f>
        <v>0</v>
      </c>
      <c r="O67" s="104">
        <f>'Produttive 1992'!O67*ISTAT!$A$1</f>
        <v>0</v>
      </c>
      <c r="P67" s="105">
        <f>'Produttive 1992'!P67*ISTAT!$A$1</f>
        <v>0</v>
      </c>
      <c r="Q67" s="104"/>
      <c r="R67" s="272">
        <f>'Produttive 1992'!R67*ISTAT!$A$1</f>
        <v>0</v>
      </c>
      <c r="S67" s="272">
        <f>'Produttive 1992'!S67*ISTAT!$A$1</f>
        <v>0</v>
      </c>
      <c r="T67" s="273">
        <f>'Produttive 1992'!T67*ISTAT!$A$1</f>
        <v>12146.939848984899</v>
      </c>
    </row>
    <row r="68" spans="2:20" ht="12" customHeight="1">
      <c r="B68" s="537"/>
      <c r="C68" s="544"/>
      <c r="D68" s="302" t="s">
        <v>48</v>
      </c>
      <c r="E68" s="531" t="s">
        <v>49</v>
      </c>
      <c r="F68" s="532"/>
      <c r="G68" s="86">
        <f>'Produttive 1992'!G68*ISTAT!$A$1</f>
        <v>5.062316242221071</v>
      </c>
      <c r="H68" s="87">
        <f>'Produttive 1992'!H68*ISTAT!$A$1</f>
        <v>1.8983481697037092</v>
      </c>
      <c r="I68" s="88">
        <f>'Produttive 1992'!I68*ISTAT!$A$1</f>
        <v>6.960827780958318</v>
      </c>
      <c r="J68" s="89">
        <v>0.9</v>
      </c>
      <c r="K68" s="90">
        <v>1</v>
      </c>
      <c r="L68" s="123">
        <v>1</v>
      </c>
      <c r="M68" s="91">
        <v>0.9</v>
      </c>
      <c r="N68" s="92">
        <f>'Produttive 1992'!N68*ISTAT!$A$1</f>
        <v>4.556084617998963</v>
      </c>
      <c r="O68" s="93">
        <f>'Produttive 1992'!O68*ISTAT!$A$1</f>
        <v>1.7085133527333387</v>
      </c>
      <c r="P68" s="94">
        <f>'Produttive 1992'!P68*ISTAT!$A$1</f>
        <v>6.264745002862486</v>
      </c>
      <c r="Q68" s="95">
        <v>0</v>
      </c>
      <c r="R68" s="269">
        <f>'Produttive 1992'!R68*ISTAT!$A$1</f>
        <v>4.5579960356913505</v>
      </c>
      <c r="S68" s="270">
        <f>'Produttive 1992'!S68*ISTAT!$A$1</f>
        <v>1.715374852141906</v>
      </c>
      <c r="T68" s="271">
        <f>'Produttive 1992'!T68*ISTAT!$A$1</f>
        <v>6.273370887833257</v>
      </c>
    </row>
    <row r="69" spans="2:20" ht="12" customHeight="1" hidden="1">
      <c r="B69" s="537"/>
      <c r="C69" s="544"/>
      <c r="D69" s="301"/>
      <c r="E69" s="301"/>
      <c r="F69" s="301"/>
      <c r="G69" s="101">
        <f>'Produttive 1992'!G69*ISTAT!$A$1</f>
        <v>19604.284024478926</v>
      </c>
      <c r="H69" s="101">
        <f>'Produttive 1992'!H69*ISTAT!$A$1</f>
        <v>7351.606509179598</v>
      </c>
      <c r="I69" s="101">
        <f>'Produttive 1992'!I69*ISTAT!$A$1</f>
        <v>26955.890533658523</v>
      </c>
      <c r="J69" s="102"/>
      <c r="K69" s="102"/>
      <c r="L69" s="103"/>
      <c r="M69" s="103"/>
      <c r="N69" s="104">
        <f>'Produttive 1992'!N69*ISTAT!$A$1</f>
        <v>0</v>
      </c>
      <c r="O69" s="104">
        <f>'Produttive 1992'!O69*ISTAT!$A$1</f>
        <v>0</v>
      </c>
      <c r="P69" s="105">
        <f>'Produttive 1992'!P69*ISTAT!$A$1</f>
        <v>0</v>
      </c>
      <c r="Q69" s="104"/>
      <c r="R69" s="272">
        <f>'Produttive 1992'!R69*ISTAT!$A$1</f>
        <v>0</v>
      </c>
      <c r="S69" s="272">
        <f>'Produttive 1992'!S69*ISTAT!$A$1</f>
        <v>0</v>
      </c>
      <c r="T69" s="273">
        <f>'Produttive 1992'!T69*ISTAT!$A$1</f>
        <v>12146.939848984899</v>
      </c>
    </row>
    <row r="70" spans="2:20" ht="12" customHeight="1">
      <c r="B70" s="537"/>
      <c r="C70" s="545"/>
      <c r="D70" s="302" t="s">
        <v>56</v>
      </c>
      <c r="E70" s="531" t="s">
        <v>58</v>
      </c>
      <c r="F70" s="532"/>
      <c r="G70" s="86">
        <f>'Produttive 1992'!G70*ISTAT!$A$1</f>
        <v>10.124795853475678</v>
      </c>
      <c r="H70" s="87">
        <f>'Produttive 1992'!H70*ISTAT!$A$1</f>
        <v>3.796859708440956</v>
      </c>
      <c r="I70" s="88">
        <f>'Produttive 1992'!I70*ISTAT!$A$1</f>
        <v>13.921492192883097</v>
      </c>
      <c r="J70" s="89">
        <v>0.9</v>
      </c>
      <c r="K70" s="90">
        <v>1</v>
      </c>
      <c r="L70" s="123">
        <v>0.5</v>
      </c>
      <c r="M70" s="91">
        <v>0.45</v>
      </c>
      <c r="N70" s="92">
        <f>'Produttive 1992'!N70*ISTAT!$A$1</f>
        <v>4.556158134064056</v>
      </c>
      <c r="O70" s="93">
        <f>'Produttive 1992'!O70*ISTAT!$A$1</f>
        <v>1.7085868687984305</v>
      </c>
      <c r="P70" s="94">
        <f>'Produttive 1992'!P70*ISTAT!$A$1</f>
        <v>6.264671486797394</v>
      </c>
      <c r="Q70" s="95">
        <v>0</v>
      </c>
      <c r="R70" s="269">
        <f>'Produttive 1992'!R70*ISTAT!$A$1</f>
        <v>4.5579960356913505</v>
      </c>
      <c r="S70" s="270">
        <f>'Produttive 1992'!S70*ISTAT!$A$1</f>
        <v>1.715374852141906</v>
      </c>
      <c r="T70" s="271">
        <f>'Produttive 1992'!T70*ISTAT!$A$1</f>
        <v>6.273370887833257</v>
      </c>
    </row>
    <row r="71" spans="2:20" ht="12" customHeight="1" hidden="1">
      <c r="B71" s="537"/>
      <c r="C71" s="272"/>
      <c r="D71" s="301"/>
      <c r="E71" s="301"/>
      <c r="F71" s="301"/>
      <c r="G71" s="101">
        <f>'Produttive 1992'!G71*ISTAT!$A$1</f>
        <v>24505.355030598657</v>
      </c>
      <c r="H71" s="101">
        <f>'Produttive 1992'!H71*ISTAT!$A$1</f>
        <v>19604.284024478926</v>
      </c>
      <c r="I71" s="101">
        <f>'Produttive 1992'!I71*ISTAT!$A$1</f>
        <v>44109.63905507758</v>
      </c>
      <c r="J71" s="102"/>
      <c r="K71" s="102"/>
      <c r="L71" s="103"/>
      <c r="M71" s="103"/>
      <c r="N71" s="104">
        <f>'Produttive 1992'!N71*ISTAT!$A$1</f>
        <v>0</v>
      </c>
      <c r="O71" s="104">
        <f>'Produttive 1992'!O71*ISTAT!$A$1</f>
        <v>0</v>
      </c>
      <c r="P71" s="105">
        <f>'Produttive 1992'!P71*ISTAT!$A$1</f>
        <v>0</v>
      </c>
      <c r="Q71" s="104"/>
      <c r="R71" s="272">
        <f>'Produttive 1992'!R71*ISTAT!$A$1</f>
        <v>0</v>
      </c>
      <c r="S71" s="272">
        <f>'Produttive 1992'!S71*ISTAT!$A$1</f>
        <v>0</v>
      </c>
      <c r="T71" s="273">
        <f>'Produttive 1992'!T71*ISTAT!$A$1</f>
        <v>39698.98310019805</v>
      </c>
    </row>
    <row r="72" spans="2:20" ht="12" customHeight="1">
      <c r="B72" s="537"/>
      <c r="C72" s="533" t="s">
        <v>51</v>
      </c>
      <c r="D72" s="305" t="s">
        <v>38</v>
      </c>
      <c r="E72" s="539" t="s">
        <v>38</v>
      </c>
      <c r="F72" s="540"/>
      <c r="G72" s="109">
        <f>'Produttive 1992'!G72*ISTAT!$A$1</f>
        <v>12.656035659102983</v>
      </c>
      <c r="H72" s="110">
        <f>'Produttive 1992'!H72*ISTAT!$A$1</f>
        <v>10.124795853475678</v>
      </c>
      <c r="I72" s="111">
        <f>'Produttive 1992'!I72*ISTAT!$A$1</f>
        <v>22.780668143545125</v>
      </c>
      <c r="J72" s="112">
        <v>0.9</v>
      </c>
      <c r="K72" s="113">
        <v>1</v>
      </c>
      <c r="L72" s="124">
        <v>1</v>
      </c>
      <c r="M72" s="114">
        <v>0.9</v>
      </c>
      <c r="N72" s="115">
        <f>'Produttive 1992'!N72*ISTAT!$A$1</f>
        <v>11.390432093192686</v>
      </c>
      <c r="O72" s="116">
        <f>'Produttive 1992'!O72*ISTAT!$A$1</f>
        <v>9.112316268128112</v>
      </c>
      <c r="P72" s="117">
        <f>'Produttive 1992'!P72*ISTAT!$A$1</f>
        <v>20.502601329190615</v>
      </c>
      <c r="Q72" s="118">
        <v>0</v>
      </c>
      <c r="R72" s="274">
        <f>'Produttive 1992'!R72*ISTAT!$A$1</f>
        <v>11.38682163755151</v>
      </c>
      <c r="S72" s="275">
        <f>'Produttive 1992'!S72*ISTAT!$A$1</f>
        <v>9.115992071382701</v>
      </c>
      <c r="T72" s="276">
        <f>'Produttive 1992'!T72*ISTAT!$A$1</f>
        <v>20.502813708934212</v>
      </c>
    </row>
    <row r="73" spans="2:20" ht="12" customHeight="1" hidden="1">
      <c r="B73" s="537"/>
      <c r="C73" s="534"/>
      <c r="D73" s="301"/>
      <c r="E73" s="301"/>
      <c r="F73" s="301"/>
      <c r="G73" s="101">
        <f>'Produttive 1992'!G73*ISTAT!$A$1</f>
        <v>24505.355030598657</v>
      </c>
      <c r="H73" s="101">
        <f>'Produttive 1992'!H73*ISTAT!$A$1</f>
        <v>19604.284024478926</v>
      </c>
      <c r="I73" s="101">
        <f>'Produttive 1992'!I73*ISTAT!$A$1</f>
        <v>44109.63905507758</v>
      </c>
      <c r="J73" s="102"/>
      <c r="K73" s="102"/>
      <c r="L73" s="103"/>
      <c r="M73" s="103"/>
      <c r="N73" s="104">
        <f>'Produttive 1992'!N73*ISTAT!$A$1</f>
        <v>0</v>
      </c>
      <c r="O73" s="104">
        <f>'Produttive 1992'!O73*ISTAT!$A$1</f>
        <v>0</v>
      </c>
      <c r="P73" s="105">
        <f>'Produttive 1992'!P73*ISTAT!$A$1</f>
        <v>0</v>
      </c>
      <c r="Q73" s="104"/>
      <c r="R73" s="272">
        <f>'Produttive 1992'!R73*ISTAT!$A$1</f>
        <v>0</v>
      </c>
      <c r="S73" s="272">
        <f>'Produttive 1992'!S73*ISTAT!$A$1</f>
        <v>0</v>
      </c>
      <c r="T73" s="273">
        <f>'Produttive 1992'!T73*ISTAT!$A$1</f>
        <v>19865.30787802739</v>
      </c>
    </row>
    <row r="74" spans="2:20" ht="12" customHeight="1">
      <c r="B74" s="538"/>
      <c r="C74" s="535"/>
      <c r="D74" s="302" t="s">
        <v>56</v>
      </c>
      <c r="E74" s="531" t="s">
        <v>57</v>
      </c>
      <c r="F74" s="532"/>
      <c r="G74" s="109">
        <f>'Produttive 1992'!G74*ISTAT!$A$1</f>
        <v>12.656035659102983</v>
      </c>
      <c r="H74" s="110">
        <f>'Produttive 1992'!H74*ISTAT!$A$1</f>
        <v>10.124795853475678</v>
      </c>
      <c r="I74" s="111">
        <f>'Produttive 1992'!I74*ISTAT!$A$1</f>
        <v>22.780668143545125</v>
      </c>
      <c r="J74" s="112">
        <v>0.9</v>
      </c>
      <c r="K74" s="113">
        <v>1</v>
      </c>
      <c r="L74" s="124">
        <v>0.5</v>
      </c>
      <c r="M74" s="114">
        <v>0.45</v>
      </c>
      <c r="N74" s="115">
        <f>'Produttive 1992'!N74*ISTAT!$A$1</f>
        <v>5.695216046596343</v>
      </c>
      <c r="O74" s="116">
        <f>'Produttive 1992'!O74*ISTAT!$A$1</f>
        <v>4.556158134064056</v>
      </c>
      <c r="P74" s="117">
        <f>'Produttive 1992'!P74*ISTAT!$A$1</f>
        <v>10.251300664595307</v>
      </c>
      <c r="Q74" s="118">
        <v>0</v>
      </c>
      <c r="R74" s="274">
        <f>'Produttive 1992'!R74*ISTAT!$A$1</f>
        <v>5.701579270452622</v>
      </c>
      <c r="S74" s="275">
        <f>'Produttive 1992'!S74*ISTAT!$A$1</f>
        <v>4.5579960356913505</v>
      </c>
      <c r="T74" s="276">
        <f>'Produttive 1992'!T74*ISTAT!$A$1</f>
        <v>10.259575306143972</v>
      </c>
    </row>
    <row r="75" spans="2:20" ht="12" customHeight="1" hidden="1">
      <c r="B75" s="189"/>
      <c r="C75" s="189"/>
      <c r="G75" s="206">
        <f>'Produttive 1992'!G75*ISTAT!$A$1</f>
        <v>19604.284024478926</v>
      </c>
      <c r="H75" s="206">
        <f>'Produttive 1992'!H75*ISTAT!$A$1</f>
        <v>2450.5355030598657</v>
      </c>
      <c r="I75" s="206">
        <f>'Produttive 1992'!I75*ISTAT!$A$1</f>
        <v>22054.81952753879</v>
      </c>
      <c r="J75" s="2"/>
      <c r="K75" s="2"/>
      <c r="L75" s="3"/>
      <c r="M75" s="3"/>
      <c r="N75" s="4">
        <f>'Produttive 1992'!N75*ISTAT!$A$1</f>
        <v>0</v>
      </c>
      <c r="O75" s="4">
        <f>'Produttive 1992'!O75*ISTAT!$A$1</f>
        <v>0</v>
      </c>
      <c r="P75" s="207">
        <f>'Produttive 1992'!P75*ISTAT!$A$1</f>
        <v>0</v>
      </c>
      <c r="Q75" s="4"/>
      <c r="R75" s="243">
        <f>'Produttive 1992'!R75*ISTAT!$A$1</f>
        <v>0</v>
      </c>
      <c r="S75" s="243">
        <f>'Produttive 1992'!S75*ISTAT!$A$1</f>
        <v>0</v>
      </c>
      <c r="T75" s="244">
        <f>'Produttive 1992'!T75*ISTAT!$A$1</f>
        <v>19865.30787802739</v>
      </c>
    </row>
    <row r="76" spans="2:20" ht="12" customHeight="1">
      <c r="B76" s="595" t="s">
        <v>60</v>
      </c>
      <c r="C76" s="598" t="s">
        <v>53</v>
      </c>
      <c r="D76" s="306" t="s">
        <v>38</v>
      </c>
      <c r="E76" s="600" t="s">
        <v>38</v>
      </c>
      <c r="F76" s="601"/>
      <c r="G76" s="86">
        <f>'Produttive 1992'!G76*ISTAT!$A$1</f>
        <v>10.124795853475678</v>
      </c>
      <c r="H76" s="87">
        <f>'Produttive 1992'!H76*ISTAT!$A$1</f>
        <v>1.265619902813652</v>
      </c>
      <c r="I76" s="88">
        <f>'Produttive 1992'!I76*ISTAT!$A$1</f>
        <v>11.39041575628933</v>
      </c>
      <c r="J76" s="89">
        <v>0.9</v>
      </c>
      <c r="K76" s="90">
        <v>1</v>
      </c>
      <c r="L76" s="123">
        <v>1</v>
      </c>
      <c r="M76" s="91">
        <v>0.9</v>
      </c>
      <c r="N76" s="92">
        <f>'Produttive 1992'!N76*ISTAT!$A$1</f>
        <v>9.112316268128112</v>
      </c>
      <c r="O76" s="93">
        <f>'Produttive 1992'!O76*ISTAT!$A$1</f>
        <v>1.1390579125322868</v>
      </c>
      <c r="P76" s="94">
        <f>'Produttive 1992'!P76*ISTAT!$A$1</f>
        <v>10.251374180660399</v>
      </c>
      <c r="Q76" s="95">
        <v>0</v>
      </c>
      <c r="R76" s="277">
        <f>'Produttive 1992'!R76*ISTAT!$A$1</f>
        <v>9.115992071382701</v>
      </c>
      <c r="S76" s="278">
        <f>'Produttive 1992'!S76*ISTAT!$A$1</f>
        <v>1.1435832347612707</v>
      </c>
      <c r="T76" s="279">
        <f>'Produttive 1992'!T76*ISTAT!$A$1</f>
        <v>10.259575306143972</v>
      </c>
    </row>
    <row r="77" spans="2:20" ht="12" customHeight="1" hidden="1">
      <c r="B77" s="596"/>
      <c r="C77" s="599"/>
      <c r="D77" s="307"/>
      <c r="E77" s="307"/>
      <c r="F77" s="307"/>
      <c r="G77" s="101">
        <f>'Produttive 1992'!G77*ISTAT!$A$1</f>
        <v>19604.284024478926</v>
      </c>
      <c r="H77" s="101">
        <f>'Produttive 1992'!H77*ISTAT!$A$1</f>
        <v>2450.5355030598657</v>
      </c>
      <c r="I77" s="101">
        <f>'Produttive 1992'!I77*ISTAT!$A$1</f>
        <v>22054.81952753879</v>
      </c>
      <c r="J77" s="102"/>
      <c r="K77" s="102"/>
      <c r="L77" s="103"/>
      <c r="M77" s="103"/>
      <c r="N77" s="104">
        <f>'Produttive 1992'!N77*ISTAT!$A$1</f>
        <v>0</v>
      </c>
      <c r="O77" s="104">
        <f>'Produttive 1992'!O77*ISTAT!$A$1</f>
        <v>0</v>
      </c>
      <c r="P77" s="105">
        <f>'Produttive 1992'!P77*ISTAT!$A$1</f>
        <v>0</v>
      </c>
      <c r="Q77" s="104"/>
      <c r="R77" s="280">
        <f>'Produttive 1992'!R77*ISTAT!$A$1</f>
        <v>0</v>
      </c>
      <c r="S77" s="280">
        <f>'Produttive 1992'!S77*ISTAT!$A$1</f>
        <v>0</v>
      </c>
      <c r="T77" s="281">
        <f>'Produttive 1992'!T77*ISTAT!$A$1</f>
        <v>0</v>
      </c>
    </row>
    <row r="78" spans="2:20" ht="12" customHeight="1">
      <c r="B78" s="596"/>
      <c r="C78" s="599"/>
      <c r="D78" s="308" t="s">
        <v>39</v>
      </c>
      <c r="E78" s="308" t="s">
        <v>40</v>
      </c>
      <c r="F78" s="308" t="s">
        <v>42</v>
      </c>
      <c r="G78" s="86">
        <f>'Produttive 1992'!G78*ISTAT!$A$1</f>
        <v>10.124795853475678</v>
      </c>
      <c r="H78" s="87">
        <f>'Produttive 1992'!H78*ISTAT!$A$1</f>
        <v>1.265619902813652</v>
      </c>
      <c r="I78" s="88">
        <f>'Produttive 1992'!I78*ISTAT!$A$1</f>
        <v>11.39041575628933</v>
      </c>
      <c r="J78" s="89">
        <v>0.9</v>
      </c>
      <c r="K78" s="90">
        <v>1</v>
      </c>
      <c r="L78" s="123">
        <v>0</v>
      </c>
      <c r="M78" s="91">
        <v>0</v>
      </c>
      <c r="N78" s="92">
        <f>'Produttive 1992'!N78*ISTAT!$A$1</f>
        <v>0</v>
      </c>
      <c r="O78" s="93">
        <f>'Produttive 1992'!O78*ISTAT!$A$1</f>
        <v>0</v>
      </c>
      <c r="P78" s="94">
        <f>'Produttive 1992'!P78*ISTAT!$A$1</f>
        <v>0</v>
      </c>
      <c r="Q78" s="95">
        <v>0</v>
      </c>
      <c r="R78" s="277">
        <f>'Produttive 1992'!R78*ISTAT!$A$1</f>
        <v>0</v>
      </c>
      <c r="S78" s="278">
        <f>'Produttive 1992'!S78*ISTAT!$A$1</f>
        <v>0</v>
      </c>
      <c r="T78" s="279">
        <f>'Produttive 1992'!T78*ISTAT!$A$1</f>
        <v>0</v>
      </c>
    </row>
    <row r="79" spans="2:20" ht="12" customHeight="1" hidden="1">
      <c r="B79" s="596"/>
      <c r="C79" s="599"/>
      <c r="D79" s="307"/>
      <c r="E79" s="307"/>
      <c r="F79" s="307"/>
      <c r="G79" s="101">
        <f>'Produttive 1992'!G79*ISTAT!$A$1</f>
        <v>19604.284024478926</v>
      </c>
      <c r="H79" s="101">
        <f>'Produttive 1992'!H79*ISTAT!$A$1</f>
        <v>2450.5355030598657</v>
      </c>
      <c r="I79" s="101">
        <f>'Produttive 1992'!I79*ISTAT!$A$1</f>
        <v>22054.81952753879</v>
      </c>
      <c r="J79" s="102"/>
      <c r="K79" s="102"/>
      <c r="L79" s="103"/>
      <c r="M79" s="103"/>
      <c r="N79" s="104">
        <f>'Produttive 1992'!N79*ISTAT!$A$1</f>
        <v>0</v>
      </c>
      <c r="O79" s="104">
        <f>'Produttive 1992'!O79*ISTAT!$A$1</f>
        <v>0</v>
      </c>
      <c r="P79" s="105">
        <f>'Produttive 1992'!P79*ISTAT!$A$1</f>
        <v>0</v>
      </c>
      <c r="Q79" s="104"/>
      <c r="R79" s="280">
        <f>'Produttive 1992'!R79*ISTAT!$A$1</f>
        <v>0</v>
      </c>
      <c r="S79" s="280">
        <f>'Produttive 1992'!S79*ISTAT!$A$1</f>
        <v>0</v>
      </c>
      <c r="T79" s="281">
        <f>'Produttive 1992'!T79*ISTAT!$A$1</f>
        <v>5946.939301065523</v>
      </c>
    </row>
    <row r="80" spans="2:20" ht="12" customHeight="1">
      <c r="B80" s="596"/>
      <c r="C80" s="599"/>
      <c r="D80" s="308" t="s">
        <v>44</v>
      </c>
      <c r="E80" s="308" t="s">
        <v>41</v>
      </c>
      <c r="F80" s="308" t="s">
        <v>43</v>
      </c>
      <c r="G80" s="86">
        <f>'Produttive 1992'!G80*ISTAT!$A$1</f>
        <v>10.124795853475678</v>
      </c>
      <c r="H80" s="87">
        <f>'Produttive 1992'!H80*ISTAT!$A$1</f>
        <v>1.265619902813652</v>
      </c>
      <c r="I80" s="88">
        <f>'Produttive 1992'!I80*ISTAT!$A$1</f>
        <v>11.39041575628933</v>
      </c>
      <c r="J80" s="89">
        <v>0.9</v>
      </c>
      <c r="K80" s="90">
        <v>1</v>
      </c>
      <c r="L80" s="123">
        <v>0.3</v>
      </c>
      <c r="M80" s="91">
        <v>0.27</v>
      </c>
      <c r="N80" s="92">
        <f>'Produttive 1992'!N80*ISTAT!$A$1</f>
        <v>2.733694880438433</v>
      </c>
      <c r="O80" s="93">
        <f>'Produttive 1992'!O80*ISTAT!$A$1</f>
        <v>0.3417173737596861</v>
      </c>
      <c r="P80" s="94">
        <f>'Produttive 1992'!P80*ISTAT!$A$1</f>
        <v>3.0754122541981195</v>
      </c>
      <c r="Q80" s="95">
        <v>0</v>
      </c>
      <c r="R80" s="277">
        <f>'Produttive 1992'!R80*ISTAT!$A$1</f>
        <v>2.7282628600733174</v>
      </c>
      <c r="S80" s="278">
        <f>'Produttive 1992'!S80*ISTAT!$A$1</f>
        <v>0.3430749704283812</v>
      </c>
      <c r="T80" s="279">
        <f>'Produttive 1992'!T80*ISTAT!$A$1</f>
        <v>3.0713378305016983</v>
      </c>
    </row>
    <row r="81" spans="2:20" ht="12" customHeight="1" hidden="1">
      <c r="B81" s="596"/>
      <c r="C81" s="599"/>
      <c r="D81" s="307"/>
      <c r="E81" s="307"/>
      <c r="F81" s="307"/>
      <c r="G81" s="101">
        <f>'Produttive 1992'!G81*ISTAT!$A$1</f>
        <v>19604.284024478926</v>
      </c>
      <c r="H81" s="101">
        <f>'Produttive 1992'!H81*ISTAT!$A$1</f>
        <v>2450.5355030598657</v>
      </c>
      <c r="I81" s="101">
        <f>'Produttive 1992'!I81*ISTAT!$A$1</f>
        <v>22054.81952753879</v>
      </c>
      <c r="J81" s="102"/>
      <c r="K81" s="102"/>
      <c r="L81" s="103"/>
      <c r="M81" s="103"/>
      <c r="N81" s="104">
        <f>'Produttive 1992'!N81*ISTAT!$A$1</f>
        <v>0</v>
      </c>
      <c r="O81" s="104">
        <f>'Produttive 1992'!O81*ISTAT!$A$1</f>
        <v>0</v>
      </c>
      <c r="P81" s="105">
        <f>'Produttive 1992'!P81*ISTAT!$A$1</f>
        <v>0</v>
      </c>
      <c r="Q81" s="104"/>
      <c r="R81" s="280">
        <f>'Produttive 1992'!R81*ISTAT!$A$1</f>
        <v>0</v>
      </c>
      <c r="S81" s="280">
        <f>'Produttive 1992'!S81*ISTAT!$A$1</f>
        <v>0</v>
      </c>
      <c r="T81" s="281">
        <f>'Produttive 1992'!T81*ISTAT!$A$1</f>
        <v>11925.511257987779</v>
      </c>
    </row>
    <row r="82" spans="2:20" ht="12" customHeight="1">
      <c r="B82" s="596"/>
      <c r="C82" s="599"/>
      <c r="D82" s="308" t="s">
        <v>45</v>
      </c>
      <c r="E82" s="308" t="s">
        <v>40</v>
      </c>
      <c r="F82" s="308" t="s">
        <v>42</v>
      </c>
      <c r="G82" s="86">
        <f>'Produttive 1992'!G82*ISTAT!$A$1</f>
        <v>10.124795853475678</v>
      </c>
      <c r="H82" s="87">
        <f>'Produttive 1992'!H82*ISTAT!$A$1</f>
        <v>1.265619902813652</v>
      </c>
      <c r="I82" s="88">
        <f>'Produttive 1992'!I82*ISTAT!$A$1</f>
        <v>11.39041575628933</v>
      </c>
      <c r="J82" s="89">
        <v>0.9</v>
      </c>
      <c r="K82" s="90">
        <v>1</v>
      </c>
      <c r="L82" s="123">
        <v>0.6</v>
      </c>
      <c r="M82" s="91">
        <v>0.54</v>
      </c>
      <c r="N82" s="92">
        <f>'Produttive 1992'!N82*ISTAT!$A$1</f>
        <v>5.467389760876866</v>
      </c>
      <c r="O82" s="93">
        <f>'Produttive 1992'!O82*ISTAT!$A$1</f>
        <v>0.6834347475193722</v>
      </c>
      <c r="P82" s="94">
        <f>'Produttive 1992'!P82*ISTAT!$A$1</f>
        <v>6.150824508396239</v>
      </c>
      <c r="Q82" s="95">
        <v>0</v>
      </c>
      <c r="R82" s="277">
        <f>'Produttive 1992'!R82*ISTAT!$A$1</f>
        <v>5.472862623500367</v>
      </c>
      <c r="S82" s="278">
        <f>'Produttive 1992'!S82*ISTAT!$A$1</f>
        <v>0.6861499408567624</v>
      </c>
      <c r="T82" s="279">
        <f>'Produttive 1992'!T82*ISTAT!$A$1</f>
        <v>6.15901256435713</v>
      </c>
    </row>
    <row r="83" spans="2:20" ht="12" customHeight="1" hidden="1">
      <c r="B83" s="596"/>
      <c r="C83" s="599"/>
      <c r="D83" s="307"/>
      <c r="E83" s="307"/>
      <c r="F83" s="307"/>
      <c r="G83" s="101">
        <f>'Produttive 1992'!G83*ISTAT!$A$1</f>
        <v>19604.284024478926</v>
      </c>
      <c r="H83" s="101">
        <f>'Produttive 1992'!H83*ISTAT!$A$1</f>
        <v>2450.5355030598657</v>
      </c>
      <c r="I83" s="101">
        <f>'Produttive 1992'!I83*ISTAT!$A$1</f>
        <v>22054.81952753879</v>
      </c>
      <c r="J83" s="102"/>
      <c r="K83" s="102"/>
      <c r="L83" s="103"/>
      <c r="M83" s="103"/>
      <c r="N83" s="104">
        <f>'Produttive 1992'!N83*ISTAT!$A$1</f>
        <v>0</v>
      </c>
      <c r="O83" s="104">
        <f>'Produttive 1992'!O83*ISTAT!$A$1</f>
        <v>0</v>
      </c>
      <c r="P83" s="105">
        <f>'Produttive 1992'!P83*ISTAT!$A$1</f>
        <v>0</v>
      </c>
      <c r="Q83" s="104"/>
      <c r="R83" s="280">
        <f>'Produttive 1992'!R83*ISTAT!$A$1</f>
        <v>0</v>
      </c>
      <c r="S83" s="280">
        <f>'Produttive 1992'!S83*ISTAT!$A$1</f>
        <v>0</v>
      </c>
      <c r="T83" s="281">
        <f>'Produttive 1992'!T83*ISTAT!$A$1</f>
        <v>19865.30787802739</v>
      </c>
    </row>
    <row r="84" spans="2:20" ht="12" customHeight="1">
      <c r="B84" s="596"/>
      <c r="C84" s="599"/>
      <c r="D84" s="308" t="s">
        <v>46</v>
      </c>
      <c r="E84" s="308" t="s">
        <v>47</v>
      </c>
      <c r="F84" s="308" t="s">
        <v>43</v>
      </c>
      <c r="G84" s="86">
        <f>'Produttive 1992'!G84*ISTAT!$A$1</f>
        <v>10.124795853475678</v>
      </c>
      <c r="H84" s="87">
        <f>'Produttive 1992'!H84*ISTAT!$A$1</f>
        <v>1.265619902813652</v>
      </c>
      <c r="I84" s="88">
        <f>'Produttive 1992'!I84*ISTAT!$A$1</f>
        <v>11.39041575628933</v>
      </c>
      <c r="J84" s="89">
        <v>0.9</v>
      </c>
      <c r="K84" s="90">
        <v>1</v>
      </c>
      <c r="L84" s="123">
        <v>1</v>
      </c>
      <c r="M84" s="91">
        <v>0.9</v>
      </c>
      <c r="N84" s="92">
        <f>'Produttive 1992'!N84*ISTAT!$A$1</f>
        <v>9.112316268128112</v>
      </c>
      <c r="O84" s="93">
        <f>'Produttive 1992'!O84*ISTAT!$A$1</f>
        <v>1.1390579125322868</v>
      </c>
      <c r="P84" s="94">
        <f>'Produttive 1992'!P84*ISTAT!$A$1</f>
        <v>10.251374180660399</v>
      </c>
      <c r="Q84" s="95">
        <v>0</v>
      </c>
      <c r="R84" s="277">
        <f>'Produttive 1992'!R84*ISTAT!$A$1</f>
        <v>9.115992071382701</v>
      </c>
      <c r="S84" s="278">
        <f>'Produttive 1992'!S84*ISTAT!$A$1</f>
        <v>1.1435832347612707</v>
      </c>
      <c r="T84" s="279">
        <f>'Produttive 1992'!T84*ISTAT!$A$1</f>
        <v>10.259575306143972</v>
      </c>
    </row>
    <row r="85" spans="2:20" ht="12" customHeight="1" hidden="1">
      <c r="B85" s="596"/>
      <c r="C85" s="280"/>
      <c r="D85" s="307"/>
      <c r="E85" s="307"/>
      <c r="F85" s="307"/>
      <c r="G85" s="101">
        <f>'Produttive 1992'!G85*ISTAT!$A$1</f>
        <v>19604.284024478926</v>
      </c>
      <c r="H85" s="101">
        <f>'Produttive 1992'!H85*ISTAT!$A$1</f>
        <v>7351.606509179598</v>
      </c>
      <c r="I85" s="101">
        <f>'Produttive 1992'!I85*ISTAT!$A$1</f>
        <v>26955.890533658523</v>
      </c>
      <c r="J85" s="102"/>
      <c r="K85" s="102"/>
      <c r="L85" s="103"/>
      <c r="M85" s="103"/>
      <c r="N85" s="104">
        <f>'Produttive 1992'!N85*ISTAT!$A$1</f>
        <v>0</v>
      </c>
      <c r="O85" s="104">
        <f>'Produttive 1992'!O85*ISTAT!$A$1</f>
        <v>0</v>
      </c>
      <c r="P85" s="105">
        <f>'Produttive 1992'!P85*ISTAT!$A$1</f>
        <v>0</v>
      </c>
      <c r="Q85" s="104"/>
      <c r="R85" s="280">
        <f>'Produttive 1992'!R85*ISTAT!$A$1</f>
        <v>0</v>
      </c>
      <c r="S85" s="280">
        <f>'Produttive 1992'!S85*ISTAT!$A$1</f>
        <v>0</v>
      </c>
      <c r="T85" s="281">
        <f>'Produttive 1992'!T85*ISTAT!$A$1</f>
        <v>24262.247042113067</v>
      </c>
    </row>
    <row r="86" spans="2:20" ht="12" customHeight="1">
      <c r="B86" s="596"/>
      <c r="C86" s="602" t="s">
        <v>52</v>
      </c>
      <c r="D86" s="309" t="s">
        <v>38</v>
      </c>
      <c r="E86" s="605" t="s">
        <v>38</v>
      </c>
      <c r="F86" s="606"/>
      <c r="G86" s="86">
        <f>'Produttive 1992'!G86*ISTAT!$A$1</f>
        <v>10.124795853475678</v>
      </c>
      <c r="H86" s="87">
        <f>'Produttive 1992'!H86*ISTAT!$A$1</f>
        <v>3.796859708440956</v>
      </c>
      <c r="I86" s="88">
        <f>'Produttive 1992'!I86*ISTAT!$A$1</f>
        <v>13.921492192883097</v>
      </c>
      <c r="J86" s="89">
        <v>0.9</v>
      </c>
      <c r="K86" s="90">
        <v>1</v>
      </c>
      <c r="L86" s="123">
        <v>1</v>
      </c>
      <c r="M86" s="91">
        <v>0.9</v>
      </c>
      <c r="N86" s="92">
        <f>'Produttive 1992'!N86*ISTAT!$A$1</f>
        <v>9.112316268128112</v>
      </c>
      <c r="O86" s="93">
        <f>'Produttive 1992'!O86*ISTAT!$A$1</f>
        <v>3.417173737596861</v>
      </c>
      <c r="P86" s="94">
        <f>'Produttive 1992'!P86*ISTAT!$A$1</f>
        <v>12.529342973594789</v>
      </c>
      <c r="Q86" s="95">
        <v>0</v>
      </c>
      <c r="R86" s="277">
        <f>'Produttive 1992'!R86*ISTAT!$A$1</f>
        <v>9.115992071382701</v>
      </c>
      <c r="S86" s="278">
        <f>'Produttive 1992'!S86*ISTAT!$A$1</f>
        <v>3.4144128009300796</v>
      </c>
      <c r="T86" s="279">
        <f>'Produttive 1992'!T86*ISTAT!$A$1</f>
        <v>12.530404872312781</v>
      </c>
    </row>
    <row r="87" spans="2:20" ht="12" customHeight="1" hidden="1">
      <c r="B87" s="596"/>
      <c r="C87" s="603"/>
      <c r="D87" s="307"/>
      <c r="E87" s="307"/>
      <c r="F87" s="307"/>
      <c r="G87" s="101">
        <f>'Produttive 1992'!G87*ISTAT!$A$1</f>
        <v>9802.142012239463</v>
      </c>
      <c r="H87" s="101">
        <f>'Produttive 1992'!H87*ISTAT!$A$1</f>
        <v>3675.803254589799</v>
      </c>
      <c r="I87" s="101">
        <f>'Produttive 1992'!I87*ISTAT!$A$1</f>
        <v>13477.945266829262</v>
      </c>
      <c r="J87" s="102"/>
      <c r="K87" s="102"/>
      <c r="L87" s="103"/>
      <c r="M87" s="103"/>
      <c r="N87" s="104">
        <f>'Produttive 1992'!N87*ISTAT!$A$1</f>
        <v>0</v>
      </c>
      <c r="O87" s="104">
        <f>'Produttive 1992'!O87*ISTAT!$A$1</f>
        <v>0</v>
      </c>
      <c r="P87" s="105">
        <f>'Produttive 1992'!P87*ISTAT!$A$1</f>
        <v>0</v>
      </c>
      <c r="Q87" s="104"/>
      <c r="R87" s="280">
        <f>'Produttive 1992'!R87*ISTAT!$A$1</f>
        <v>0</v>
      </c>
      <c r="S87" s="280">
        <f>'Produttive 1992'!S87*ISTAT!$A$1</f>
        <v>0</v>
      </c>
      <c r="T87" s="281">
        <f>'Produttive 1992'!T87*ISTAT!$A$1</f>
        <v>12146.939848984899</v>
      </c>
    </row>
    <row r="88" spans="2:20" ht="12" customHeight="1">
      <c r="B88" s="596"/>
      <c r="C88" s="604"/>
      <c r="D88" s="309" t="s">
        <v>48</v>
      </c>
      <c r="E88" s="607" t="s">
        <v>49</v>
      </c>
      <c r="F88" s="608"/>
      <c r="G88" s="86">
        <f>'Produttive 1992'!G88*ISTAT!$A$1</f>
        <v>5.062316242221071</v>
      </c>
      <c r="H88" s="87">
        <f>'Produttive 1992'!H88*ISTAT!$A$1</f>
        <v>1.8983481697037092</v>
      </c>
      <c r="I88" s="88">
        <f>'Produttive 1992'!I88*ISTAT!$A$1</f>
        <v>6.960827780958318</v>
      </c>
      <c r="J88" s="89">
        <v>0.9</v>
      </c>
      <c r="K88" s="90">
        <v>1</v>
      </c>
      <c r="L88" s="123">
        <v>1</v>
      </c>
      <c r="M88" s="91">
        <v>0.9</v>
      </c>
      <c r="N88" s="92">
        <f>'Produttive 1992'!N88*ISTAT!$A$1</f>
        <v>4.556084617998963</v>
      </c>
      <c r="O88" s="93">
        <f>'Produttive 1992'!O88*ISTAT!$A$1</f>
        <v>1.7085133527333387</v>
      </c>
      <c r="P88" s="94">
        <f>'Produttive 1992'!P88*ISTAT!$A$1</f>
        <v>6.264745002862486</v>
      </c>
      <c r="Q88" s="95">
        <v>0</v>
      </c>
      <c r="R88" s="277">
        <f>'Produttive 1992'!R88*ISTAT!$A$1</f>
        <v>4.5579960356913505</v>
      </c>
      <c r="S88" s="278">
        <f>'Produttive 1992'!S88*ISTAT!$A$1</f>
        <v>1.715374852141906</v>
      </c>
      <c r="T88" s="279">
        <f>'Produttive 1992'!T88*ISTAT!$A$1</f>
        <v>6.273370887833257</v>
      </c>
    </row>
    <row r="89" spans="2:20" ht="12" customHeight="1" hidden="1">
      <c r="B89" s="596"/>
      <c r="C89" s="280"/>
      <c r="D89" s="307"/>
      <c r="E89" s="307"/>
      <c r="F89" s="307"/>
      <c r="G89" s="101">
        <f>'Produttive 1992'!G89*ISTAT!$A$1</f>
        <v>24505.355030598657</v>
      </c>
      <c r="H89" s="101">
        <f>'Produttive 1992'!H89*ISTAT!$A$1</f>
        <v>19604.284024478926</v>
      </c>
      <c r="I89" s="101">
        <f>'Produttive 1992'!I89*ISTAT!$A$1</f>
        <v>44109.63905507758</v>
      </c>
      <c r="J89" s="102"/>
      <c r="K89" s="102"/>
      <c r="L89" s="103"/>
      <c r="M89" s="103"/>
      <c r="N89" s="104">
        <f>'Produttive 1992'!N89*ISTAT!$A$1</f>
        <v>0</v>
      </c>
      <c r="O89" s="104">
        <f>'Produttive 1992'!O89*ISTAT!$A$1</f>
        <v>0</v>
      </c>
      <c r="P89" s="105">
        <f>'Produttive 1992'!P89*ISTAT!$A$1</f>
        <v>0</v>
      </c>
      <c r="Q89" s="104"/>
      <c r="R89" s="280">
        <f>'Produttive 1992'!R89*ISTAT!$A$1</f>
        <v>0</v>
      </c>
      <c r="S89" s="280">
        <f>'Produttive 1992'!S89*ISTAT!$A$1</f>
        <v>0</v>
      </c>
      <c r="T89" s="281">
        <f>'Produttive 1992'!T89*ISTAT!$A$1</f>
        <v>39698.98310019805</v>
      </c>
    </row>
    <row r="90" spans="2:20" ht="12" customHeight="1">
      <c r="B90" s="597"/>
      <c r="C90" s="317" t="s">
        <v>51</v>
      </c>
      <c r="D90" s="310" t="s">
        <v>38</v>
      </c>
      <c r="E90" s="609" t="s">
        <v>38</v>
      </c>
      <c r="F90" s="610"/>
      <c r="G90" s="109">
        <f>'Produttive 1992'!G90*ISTAT!$A$1</f>
        <v>12.656035659102983</v>
      </c>
      <c r="H90" s="110">
        <f>'Produttive 1992'!H90*ISTAT!$A$1</f>
        <v>10.124795853475678</v>
      </c>
      <c r="I90" s="111">
        <f>'Produttive 1992'!I90*ISTAT!$A$1</f>
        <v>22.780668143545125</v>
      </c>
      <c r="J90" s="112">
        <v>0.9</v>
      </c>
      <c r="K90" s="113">
        <v>1</v>
      </c>
      <c r="L90" s="124">
        <v>1</v>
      </c>
      <c r="M90" s="114">
        <v>0.9</v>
      </c>
      <c r="N90" s="115">
        <f>'Produttive 1992'!N90*ISTAT!$A$1</f>
        <v>11.390432093192686</v>
      </c>
      <c r="O90" s="116">
        <f>'Produttive 1992'!O90*ISTAT!$A$1</f>
        <v>9.112316268128112</v>
      </c>
      <c r="P90" s="117">
        <f>'Produttive 1992'!P90*ISTAT!$A$1</f>
        <v>20.502601329190615</v>
      </c>
      <c r="Q90" s="118">
        <v>0</v>
      </c>
      <c r="R90" s="282">
        <f>'Produttive 1992'!R90*ISTAT!$A$1</f>
        <v>11.38682163755151</v>
      </c>
      <c r="S90" s="283">
        <f>'Produttive 1992'!S90*ISTAT!$A$1</f>
        <v>9.115992071382701</v>
      </c>
      <c r="T90" s="284">
        <f>'Produttive 1992'!T90*ISTAT!$A$1</f>
        <v>20.502813708934212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</sheetData>
  <sheetProtection password="90A8" sheet="1" objects="1" scenarios="1"/>
  <mergeCells count="56">
    <mergeCell ref="N2:P2"/>
    <mergeCell ref="N3:P3"/>
    <mergeCell ref="G3:I3"/>
    <mergeCell ref="G2:I2"/>
    <mergeCell ref="J3:J4"/>
    <mergeCell ref="K3:K4"/>
    <mergeCell ref="E52:F52"/>
    <mergeCell ref="C54:C64"/>
    <mergeCell ref="Q3:Q4"/>
    <mergeCell ref="R2:T2"/>
    <mergeCell ref="R3:R4"/>
    <mergeCell ref="S3:S4"/>
    <mergeCell ref="T3:T4"/>
    <mergeCell ref="L3:L4"/>
    <mergeCell ref="M3:M4"/>
    <mergeCell ref="J2:M2"/>
    <mergeCell ref="B76:B90"/>
    <mergeCell ref="C76:C84"/>
    <mergeCell ref="E76:F76"/>
    <mergeCell ref="C86:C88"/>
    <mergeCell ref="E86:F86"/>
    <mergeCell ref="E88:F88"/>
    <mergeCell ref="E90:F90"/>
    <mergeCell ref="B2:D4"/>
    <mergeCell ref="E2:F4"/>
    <mergeCell ref="E6:F6"/>
    <mergeCell ref="E18:F18"/>
    <mergeCell ref="E16:F16"/>
    <mergeCell ref="E20:F20"/>
    <mergeCell ref="B6:B20"/>
    <mergeCell ref="C16:C18"/>
    <mergeCell ref="C6:C14"/>
    <mergeCell ref="E38:F38"/>
    <mergeCell ref="C48:C50"/>
    <mergeCell ref="E48:F48"/>
    <mergeCell ref="E50:F50"/>
    <mergeCell ref="C66:C70"/>
    <mergeCell ref="B22:B36"/>
    <mergeCell ref="C22:C30"/>
    <mergeCell ref="E22:F22"/>
    <mergeCell ref="C32:C34"/>
    <mergeCell ref="E32:F32"/>
    <mergeCell ref="E34:F34"/>
    <mergeCell ref="E36:F36"/>
    <mergeCell ref="B38:B52"/>
    <mergeCell ref="C38:C46"/>
    <mergeCell ref="B1:T1"/>
    <mergeCell ref="E64:F64"/>
    <mergeCell ref="E74:F74"/>
    <mergeCell ref="C72:C74"/>
    <mergeCell ref="B54:B74"/>
    <mergeCell ref="E54:F54"/>
    <mergeCell ref="E66:F66"/>
    <mergeCell ref="E68:F68"/>
    <mergeCell ref="E72:F72"/>
    <mergeCell ref="E70:F70"/>
  </mergeCells>
  <printOptions/>
  <pageMargins left="0.23" right="0.19" top="0.63" bottom="0.23" header="0.17" footer="0.1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S77"/>
  <sheetViews>
    <sheetView showGridLines="0" zoomScale="130" zoomScaleNormal="130" workbookViewId="0" topLeftCell="A1">
      <selection activeCell="C49" sqref="C49:C51"/>
    </sheetView>
  </sheetViews>
  <sheetFormatPr defaultColWidth="9.140625" defaultRowHeight="12.75"/>
  <cols>
    <col min="1" max="1" width="2.00390625" style="0" customWidth="1"/>
    <col min="2" max="2" width="3.421875" style="0" bestFit="1" customWidth="1"/>
    <col min="3" max="3" width="13.421875" style="0" customWidth="1"/>
    <col min="5" max="7" width="8.7109375" style="0" customWidth="1"/>
    <col min="8" max="11" width="5.7109375" style="0" customWidth="1"/>
    <col min="12" max="14" width="8.7109375" style="0" customWidth="1"/>
    <col min="15" max="15" width="7.8515625" style="0" customWidth="1"/>
    <col min="16" max="16" width="9.7109375" style="0" customWidth="1"/>
    <col min="17" max="18" width="8.7109375" style="0" customWidth="1"/>
    <col min="19" max="19" width="3.00390625" style="0" customWidth="1"/>
  </cols>
  <sheetData>
    <row r="2" spans="3:18" ht="12.75">
      <c r="C2" s="615">
        <f>ISTAT!B3</f>
        <v>2012</v>
      </c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7"/>
    </row>
    <row r="3" spans="3:19" ht="12.75">
      <c r="C3" s="580" t="s">
        <v>61</v>
      </c>
      <c r="D3" s="582"/>
      <c r="E3" s="515" t="s">
        <v>28</v>
      </c>
      <c r="F3" s="516"/>
      <c r="G3" s="517"/>
      <c r="H3" s="515" t="s">
        <v>29</v>
      </c>
      <c r="I3" s="516"/>
      <c r="J3" s="516"/>
      <c r="K3" s="517"/>
      <c r="L3" s="515" t="s">
        <v>31</v>
      </c>
      <c r="M3" s="516"/>
      <c r="N3" s="517"/>
      <c r="O3" s="626" t="s">
        <v>63</v>
      </c>
      <c r="P3" s="528" t="s">
        <v>21</v>
      </c>
      <c r="Q3" s="529"/>
      <c r="R3" s="530"/>
      <c r="S3" s="322"/>
    </row>
    <row r="4" spans="3:19" ht="12.75">
      <c r="C4" s="586"/>
      <c r="D4" s="588"/>
      <c r="E4" s="622" t="s">
        <v>11</v>
      </c>
      <c r="F4" s="623"/>
      <c r="G4" s="624" t="s">
        <v>62</v>
      </c>
      <c r="H4" s="501" t="s">
        <v>13</v>
      </c>
      <c r="I4" s="500" t="s">
        <v>14</v>
      </c>
      <c r="J4" s="500" t="s">
        <v>15</v>
      </c>
      <c r="K4" s="504" t="s">
        <v>30</v>
      </c>
      <c r="L4" s="518" t="s">
        <v>11</v>
      </c>
      <c r="M4" s="519"/>
      <c r="N4" s="520"/>
      <c r="O4" s="627"/>
      <c r="P4" s="618" t="s">
        <v>106</v>
      </c>
      <c r="Q4" s="632" t="s">
        <v>107</v>
      </c>
      <c r="R4" s="620" t="s">
        <v>108</v>
      </c>
      <c r="S4" s="323"/>
    </row>
    <row r="5" spans="3:19" ht="12.75">
      <c r="C5" s="242" t="s">
        <v>26</v>
      </c>
      <c r="D5" s="242" t="s">
        <v>27</v>
      </c>
      <c r="E5" s="72" t="s">
        <v>8</v>
      </c>
      <c r="F5" s="75" t="s">
        <v>9</v>
      </c>
      <c r="G5" s="625"/>
      <c r="H5" s="499"/>
      <c r="I5" s="497"/>
      <c r="J5" s="497"/>
      <c r="K5" s="505"/>
      <c r="L5" s="72" t="s">
        <v>8</v>
      </c>
      <c r="M5" s="75" t="s">
        <v>9</v>
      </c>
      <c r="N5" s="76" t="s">
        <v>10</v>
      </c>
      <c r="O5" s="628"/>
      <c r="P5" s="619"/>
      <c r="Q5" s="633"/>
      <c r="R5" s="621"/>
      <c r="S5" s="324"/>
    </row>
    <row r="6" spans="3:19" ht="9.75" customHeight="1" hidden="1">
      <c r="C6" s="145"/>
      <c r="D6" s="146"/>
      <c r="E6" s="147">
        <v>13950</v>
      </c>
      <c r="F6" s="147">
        <v>10050</v>
      </c>
      <c r="G6" s="147">
        <v>24000</v>
      </c>
      <c r="H6" s="148"/>
      <c r="I6" s="148"/>
      <c r="J6" s="148"/>
      <c r="K6" s="149"/>
      <c r="L6" s="150"/>
      <c r="M6" s="150"/>
      <c r="N6" s="151"/>
      <c r="O6" s="150"/>
      <c r="P6" s="325"/>
      <c r="Q6" s="325"/>
      <c r="R6" s="326">
        <v>21589.4105</v>
      </c>
      <c r="S6" s="189"/>
    </row>
    <row r="7" spans="2:19" ht="9.75" customHeight="1">
      <c r="B7" s="640" t="s">
        <v>72</v>
      </c>
      <c r="C7" s="577" t="s">
        <v>65</v>
      </c>
      <c r="D7" s="346" t="s">
        <v>64</v>
      </c>
      <c r="E7" s="126">
        <f>'Turis comm dir 1992'!E7*ISTAT!$A$1</f>
        <v>11.770085390230074</v>
      </c>
      <c r="F7" s="128">
        <f>'Turis comm dir 1992'!F7*ISTAT!$A$1</f>
        <v>8.479506316721286</v>
      </c>
      <c r="G7" s="129">
        <f>'Turis comm dir 1992'!G7*ISTAT!$A$1</f>
        <v>20.249591706951357</v>
      </c>
      <c r="H7" s="130">
        <v>0.9</v>
      </c>
      <c r="I7" s="131">
        <v>1</v>
      </c>
      <c r="J7" s="131">
        <v>1</v>
      </c>
      <c r="K7" s="132">
        <v>0.9</v>
      </c>
      <c r="L7" s="133">
        <f>'Turis comm dir 1992'!L7*ISTAT!$A$1</f>
        <v>10.593076851207066</v>
      </c>
      <c r="M7" s="134">
        <f>'Turis comm dir 1992'!M7*ISTAT!$A$1</f>
        <v>7.631555685049158</v>
      </c>
      <c r="N7" s="135">
        <f>'Turis comm dir 1992'!N7*ISTAT!$A$1</f>
        <v>18.224632536256223</v>
      </c>
      <c r="O7" s="136">
        <v>0</v>
      </c>
      <c r="P7" s="327">
        <f>'Turis comm dir 1992'!P7*ISTAT!$A$1</f>
        <v>10.586313373218621</v>
      </c>
      <c r="Q7" s="328">
        <f>'Turis comm dir 1992'!Q7*ISTAT!$A$1</f>
        <v>7.629333866193049</v>
      </c>
      <c r="R7" s="329">
        <f>'Turis comm dir 1992'!R7*ISTAT!$A$1</f>
        <v>18.21564723941167</v>
      </c>
      <c r="S7" s="629" t="s">
        <v>80</v>
      </c>
    </row>
    <row r="8" spans="2:19" ht="9.75" customHeight="1" hidden="1">
      <c r="B8" s="641"/>
      <c r="C8" s="578"/>
      <c r="D8" s="347"/>
      <c r="E8" s="147">
        <f>'Turis comm dir 1992'!E8*ISTAT!$A$1</f>
        <v>12987.838166217289</v>
      </c>
      <c r="F8" s="147">
        <f>'Turis comm dir 1992'!F8*ISTAT!$A$1</f>
        <v>16418.587870501102</v>
      </c>
      <c r="G8" s="147">
        <f>'Turis comm dir 1992'!G8*ISTAT!$A$1</f>
        <v>29406.426036718392</v>
      </c>
      <c r="H8" s="148"/>
      <c r="I8" s="148"/>
      <c r="J8" s="148"/>
      <c r="K8" s="149"/>
      <c r="L8" s="150">
        <f>'Turis comm dir 1992'!L8*ISTAT!$A$1</f>
        <v>0</v>
      </c>
      <c r="M8" s="150">
        <f>'Turis comm dir 1992'!M8*ISTAT!$A$1</f>
        <v>0</v>
      </c>
      <c r="N8" s="151">
        <f>'Turis comm dir 1992'!N8*ISTAT!$A$1</f>
        <v>0</v>
      </c>
      <c r="O8" s="150"/>
      <c r="P8" s="330">
        <f>'Turis comm dir 1992'!P8*ISTAT!$A$1</f>
        <v>0</v>
      </c>
      <c r="Q8" s="330">
        <f>'Turis comm dir 1992'!Q8*ISTAT!$A$1</f>
        <v>0</v>
      </c>
      <c r="R8" s="331">
        <f>'Turis comm dir 1992'!R8*ISTAT!$A$1</f>
        <v>26476.53295208428</v>
      </c>
      <c r="S8" s="630"/>
    </row>
    <row r="9" spans="2:19" ht="9.75" customHeight="1">
      <c r="B9" s="641"/>
      <c r="C9" s="579"/>
      <c r="D9" s="347" t="s">
        <v>66</v>
      </c>
      <c r="E9" s="126">
        <f>'Turis comm dir 1992'!E9*ISTAT!$A$1</f>
        <v>6.7076057789754655</v>
      </c>
      <c r="F9" s="128">
        <f>'Turis comm dir 1992'!F9*ISTAT!$A$1</f>
        <v>8.479506316721286</v>
      </c>
      <c r="G9" s="129">
        <f>'Turis comm dir 1992'!G9*ISTAT!$A$1</f>
        <v>15.187112095696751</v>
      </c>
      <c r="H9" s="130">
        <v>0.9</v>
      </c>
      <c r="I9" s="131">
        <v>1</v>
      </c>
      <c r="J9" s="131">
        <v>1</v>
      </c>
      <c r="K9" s="132">
        <v>0.9</v>
      </c>
      <c r="L9" s="133">
        <f>'Turis comm dir 1992'!L9*ISTAT!$A$1</f>
        <v>6.036845201077919</v>
      </c>
      <c r="M9" s="134">
        <f>'Turis comm dir 1992'!M9*ISTAT!$A$1</f>
        <v>7.631555685049158</v>
      </c>
      <c r="N9" s="135">
        <f>'Turis comm dir 1992'!N9*ISTAT!$A$1</f>
        <v>13.668400886127076</v>
      </c>
      <c r="O9" s="136">
        <v>0</v>
      </c>
      <c r="P9" s="327">
        <f>'Turis comm dir 1992'!P9*ISTAT!$A$1</f>
        <v>6.044654240881003</v>
      </c>
      <c r="Q9" s="328">
        <f>'Turis comm dir 1992'!Q9*ISTAT!$A$1</f>
        <v>7.629333866193049</v>
      </c>
      <c r="R9" s="329">
        <f>'Turis comm dir 1992'!R9*ISTAT!$A$1</f>
        <v>13.67398810707405</v>
      </c>
      <c r="S9" s="630"/>
    </row>
    <row r="10" spans="2:19" ht="9.75" customHeight="1" hidden="1">
      <c r="B10" s="641"/>
      <c r="C10" s="311"/>
      <c r="D10" s="347"/>
      <c r="E10" s="147">
        <f>'Turis comm dir 1992'!E10*ISTAT!$A$1</f>
        <v>12987.838166217289</v>
      </c>
      <c r="F10" s="147">
        <f>'Turis comm dir 1992'!F10*ISTAT!$A$1</f>
        <v>16418.587870501102</v>
      </c>
      <c r="G10" s="147">
        <f>'Turis comm dir 1992'!G10*ISTAT!$A$1</f>
        <v>29406.426036718392</v>
      </c>
      <c r="H10" s="148"/>
      <c r="I10" s="148"/>
      <c r="J10" s="148"/>
      <c r="K10" s="149"/>
      <c r="L10" s="150">
        <f>'Turis comm dir 1992'!L10*ISTAT!$A$1</f>
        <v>0</v>
      </c>
      <c r="M10" s="150">
        <f>'Turis comm dir 1992'!M10*ISTAT!$A$1</f>
        <v>0</v>
      </c>
      <c r="N10" s="151">
        <f>'Turis comm dir 1992'!N10*ISTAT!$A$1</f>
        <v>0</v>
      </c>
      <c r="O10" s="150"/>
      <c r="P10" s="330">
        <f>'Turis comm dir 1992'!P10*ISTAT!$A$1</f>
        <v>0</v>
      </c>
      <c r="Q10" s="330">
        <f>'Turis comm dir 1992'!Q10*ISTAT!$A$1</f>
        <v>0</v>
      </c>
      <c r="R10" s="331">
        <f>'Turis comm dir 1992'!R10*ISTAT!$A$1</f>
        <v>21193.879424010112</v>
      </c>
      <c r="S10" s="630"/>
    </row>
    <row r="11" spans="2:19" ht="9.75" customHeight="1">
      <c r="B11" s="641"/>
      <c r="C11" s="577" t="s">
        <v>67</v>
      </c>
      <c r="D11" s="347"/>
      <c r="E11" s="126">
        <f>'Turis comm dir 1992'!E11*ISTAT!$A$1</f>
        <v>6.7076057789754655</v>
      </c>
      <c r="F11" s="128">
        <f>'Turis comm dir 1992'!F11*ISTAT!$A$1</f>
        <v>8.479506316721286</v>
      </c>
      <c r="G11" s="129">
        <f>'Turis comm dir 1992'!G11*ISTAT!$A$1</f>
        <v>15.187112095696751</v>
      </c>
      <c r="H11" s="130">
        <v>0.9</v>
      </c>
      <c r="I11" s="131">
        <v>1</v>
      </c>
      <c r="J11" s="131">
        <v>0.8</v>
      </c>
      <c r="K11" s="132">
        <v>0.72</v>
      </c>
      <c r="L11" s="133">
        <f>'Turis comm dir 1992'!L11*ISTAT!$A$1</f>
        <v>4.8294761608623356</v>
      </c>
      <c r="M11" s="134">
        <f>'Turis comm dir 1992'!M11*ISTAT!$A$1</f>
        <v>6.105244548039327</v>
      </c>
      <c r="N11" s="135">
        <f>'Turis comm dir 1992'!N11*ISTAT!$A$1</f>
        <v>10.934720708901661</v>
      </c>
      <c r="O11" s="136">
        <v>0</v>
      </c>
      <c r="P11" s="327">
        <f>'Turis comm dir 1992'!P11*ISTAT!$A$1</f>
        <v>4.835723392704802</v>
      </c>
      <c r="Q11" s="328">
        <f>'Turis comm dir 1992'!Q11*ISTAT!$A$1</f>
        <v>6.110001854295932</v>
      </c>
      <c r="R11" s="329">
        <f>'Turis comm dir 1992'!R11*ISTAT!$A$1</f>
        <v>10.945725247000734</v>
      </c>
      <c r="S11" s="630"/>
    </row>
    <row r="12" spans="2:19" ht="9.75" customHeight="1" hidden="1">
      <c r="B12" s="641"/>
      <c r="C12" s="578"/>
      <c r="D12" s="347"/>
      <c r="E12" s="147">
        <v>13950</v>
      </c>
      <c r="F12" s="147">
        <v>10050</v>
      </c>
      <c r="G12" s="147">
        <v>24000</v>
      </c>
      <c r="H12" s="148"/>
      <c r="I12" s="148"/>
      <c r="J12" s="148"/>
      <c r="K12" s="149"/>
      <c r="L12" s="150"/>
      <c r="M12" s="150"/>
      <c r="N12" s="151"/>
      <c r="O12" s="150"/>
      <c r="P12" s="330"/>
      <c r="Q12" s="330"/>
      <c r="R12" s="331" t="e">
        <v>#VALUE!</v>
      </c>
      <c r="S12" s="630"/>
    </row>
    <row r="13" spans="2:19" ht="9.75" customHeight="1">
      <c r="B13" s="641"/>
      <c r="C13" s="579"/>
      <c r="D13" s="348" t="s">
        <v>71</v>
      </c>
      <c r="E13" s="126" t="s">
        <v>71</v>
      </c>
      <c r="F13" s="128" t="s">
        <v>71</v>
      </c>
      <c r="G13" s="129" t="s">
        <v>71</v>
      </c>
      <c r="H13" s="130" t="s">
        <v>71</v>
      </c>
      <c r="I13" s="131" t="s">
        <v>71</v>
      </c>
      <c r="J13" s="131" t="s">
        <v>71</v>
      </c>
      <c r="K13" s="132" t="s">
        <v>71</v>
      </c>
      <c r="L13" s="133" t="s">
        <v>71</v>
      </c>
      <c r="M13" s="134" t="s">
        <v>71</v>
      </c>
      <c r="N13" s="135" t="s">
        <v>71</v>
      </c>
      <c r="O13" s="136" t="s">
        <v>71</v>
      </c>
      <c r="P13" s="327" t="s">
        <v>71</v>
      </c>
      <c r="Q13" s="328" t="s">
        <v>71</v>
      </c>
      <c r="R13" s="329" t="s">
        <v>71</v>
      </c>
      <c r="S13" s="630"/>
    </row>
    <row r="14" spans="2:19" ht="9.75" customHeight="1" hidden="1">
      <c r="B14" s="641"/>
      <c r="C14" s="311"/>
      <c r="D14" s="347"/>
      <c r="E14" s="147">
        <v>13950</v>
      </c>
      <c r="F14" s="147">
        <v>10050</v>
      </c>
      <c r="G14" s="147">
        <v>24000</v>
      </c>
      <c r="H14" s="148"/>
      <c r="I14" s="148"/>
      <c r="J14" s="148"/>
      <c r="K14" s="149"/>
      <c r="L14" s="150"/>
      <c r="M14" s="150"/>
      <c r="N14" s="151"/>
      <c r="O14" s="150"/>
      <c r="P14" s="330"/>
      <c r="Q14" s="330"/>
      <c r="R14" s="331">
        <v>25926.655300000002</v>
      </c>
      <c r="S14" s="630"/>
    </row>
    <row r="15" spans="2:19" ht="9.75" customHeight="1">
      <c r="B15" s="641"/>
      <c r="C15" s="577" t="s">
        <v>68</v>
      </c>
      <c r="D15" s="347" t="s">
        <v>6</v>
      </c>
      <c r="E15" s="126">
        <f>'Turis comm dir 1992'!E15*ISTAT!$A$1</f>
        <v>11.770085390230074</v>
      </c>
      <c r="F15" s="128">
        <f>'Turis comm dir 1992'!F15*ISTAT!$A$1</f>
        <v>8.479506316721286</v>
      </c>
      <c r="G15" s="129">
        <f>'Turis comm dir 1992'!G15*ISTAT!$A$1</f>
        <v>20.249591706951357</v>
      </c>
      <c r="H15" s="130">
        <v>0.9</v>
      </c>
      <c r="I15" s="131">
        <v>1</v>
      </c>
      <c r="J15" s="131">
        <v>1.2</v>
      </c>
      <c r="K15" s="132">
        <v>1.08</v>
      </c>
      <c r="L15" s="133">
        <f>'Turis comm dir 1992'!L15*ISTAT!$A$1</f>
        <v>12.71169222144848</v>
      </c>
      <c r="M15" s="134">
        <f>'Turis comm dir 1992'!M15*ISTAT!$A$1</f>
        <v>9.15786682205899</v>
      </c>
      <c r="N15" s="135">
        <f>'Turis comm dir 1992'!N15*ISTAT!$A$1</f>
        <v>21.869559043507465</v>
      </c>
      <c r="O15" s="136">
        <v>0</v>
      </c>
      <c r="P15" s="327">
        <f>'Turis comm dir 1992'!P15*ISTAT!$A$1</f>
        <v>12.710110809203838</v>
      </c>
      <c r="Q15" s="328">
        <f>'Turis comm dir 1992'!Q15*ISTAT!$A$1</f>
        <v>9.1650027814439</v>
      </c>
      <c r="R15" s="329">
        <f>'Turis comm dir 1992'!R15*ISTAT!$A$1</f>
        <v>21.875113590647736</v>
      </c>
      <c r="S15" s="630"/>
    </row>
    <row r="16" spans="2:19" ht="9.75" customHeight="1" hidden="1">
      <c r="B16" s="641"/>
      <c r="C16" s="578"/>
      <c r="D16" s="347"/>
      <c r="E16" s="147">
        <f>'Turis comm dir 1992'!E16*ISTAT!$A$1</f>
        <v>12987.838166217289</v>
      </c>
      <c r="F16" s="147">
        <f>'Turis comm dir 1992'!F16*ISTAT!$A$1</f>
        <v>16418.587870501102</v>
      </c>
      <c r="G16" s="147">
        <f>'Turis comm dir 1992'!G16*ISTAT!$A$1</f>
        <v>29406.426036718392</v>
      </c>
      <c r="H16" s="148"/>
      <c r="I16" s="148"/>
      <c r="J16" s="148"/>
      <c r="K16" s="149"/>
      <c r="L16" s="150">
        <f>'Turis comm dir 1992'!L16*ISTAT!$A$1</f>
        <v>0</v>
      </c>
      <c r="M16" s="150">
        <f>'Turis comm dir 1992'!M16*ISTAT!$A$1</f>
        <v>0</v>
      </c>
      <c r="N16" s="151">
        <f>'Turis comm dir 1992'!N16*ISTAT!$A$1</f>
        <v>0</v>
      </c>
      <c r="O16" s="150"/>
      <c r="P16" s="330">
        <f>'Turis comm dir 1992'!P16*ISTAT!$A$1</f>
        <v>0</v>
      </c>
      <c r="Q16" s="330">
        <f>'Turis comm dir 1992'!Q16*ISTAT!$A$1</f>
        <v>0</v>
      </c>
      <c r="R16" s="331">
        <f>'Turis comm dir 1992'!R16*ISTAT!$A$1</f>
        <v>31759.186480158434</v>
      </c>
      <c r="S16" s="630"/>
    </row>
    <row r="17" spans="2:19" ht="9.75" customHeight="1">
      <c r="B17" s="641"/>
      <c r="C17" s="578"/>
      <c r="D17" s="347" t="s">
        <v>7</v>
      </c>
      <c r="E17" s="126">
        <f>'Turis comm dir 1992'!E17*ISTAT!$A$1</f>
        <v>6.7076057789754655</v>
      </c>
      <c r="F17" s="128">
        <f>'Turis comm dir 1992'!F17*ISTAT!$A$1</f>
        <v>8.479506316721286</v>
      </c>
      <c r="G17" s="129">
        <f>'Turis comm dir 1992'!G17*ISTAT!$A$1</f>
        <v>15.187112095696751</v>
      </c>
      <c r="H17" s="130">
        <v>0.9</v>
      </c>
      <c r="I17" s="131">
        <v>1</v>
      </c>
      <c r="J17" s="131">
        <v>1.2</v>
      </c>
      <c r="K17" s="132">
        <v>1.08</v>
      </c>
      <c r="L17" s="133">
        <f>'Turis comm dir 1992'!L17*ISTAT!$A$1</f>
        <v>7.244214241293503</v>
      </c>
      <c r="M17" s="134">
        <f>'Turis comm dir 1992'!M17*ISTAT!$A$1</f>
        <v>9.15786682205899</v>
      </c>
      <c r="N17" s="135">
        <f>'Turis comm dir 1992'!N17*ISTAT!$A$1</f>
        <v>16.40208106335249</v>
      </c>
      <c r="O17" s="136">
        <v>0</v>
      </c>
      <c r="P17" s="327">
        <f>'Turis comm dir 1992'!P17*ISTAT!$A$1</f>
        <v>7.2372481857034705</v>
      </c>
      <c r="Q17" s="328">
        <f>'Turis comm dir 1992'!Q17*ISTAT!$A$1</f>
        <v>9.1650027814439</v>
      </c>
      <c r="R17" s="329">
        <f>'Turis comm dir 1992'!R17*ISTAT!$A$1</f>
        <v>16.402250967147367</v>
      </c>
      <c r="S17" s="630"/>
    </row>
    <row r="18" spans="2:19" ht="9.75" customHeight="1" hidden="1">
      <c r="B18" s="641"/>
      <c r="C18" s="578"/>
      <c r="D18" s="347"/>
      <c r="E18" s="147">
        <v>13950</v>
      </c>
      <c r="F18" s="147">
        <v>10050</v>
      </c>
      <c r="G18" s="147">
        <v>24000</v>
      </c>
      <c r="H18" s="148"/>
      <c r="I18" s="148"/>
      <c r="J18" s="148"/>
      <c r="K18" s="149"/>
      <c r="L18" s="150"/>
      <c r="M18" s="150"/>
      <c r="N18" s="151"/>
      <c r="O18" s="150"/>
      <c r="P18" s="330"/>
      <c r="Q18" s="330"/>
      <c r="R18" s="331" t="e">
        <v>#VALUE!</v>
      </c>
      <c r="S18" s="630"/>
    </row>
    <row r="19" spans="2:19" ht="9.75" customHeight="1">
      <c r="B19" s="641"/>
      <c r="C19" s="579"/>
      <c r="D19" s="348" t="s">
        <v>71</v>
      </c>
      <c r="E19" s="126" t="s">
        <v>71</v>
      </c>
      <c r="F19" s="128" t="s">
        <v>71</v>
      </c>
      <c r="G19" s="129" t="s">
        <v>71</v>
      </c>
      <c r="H19" s="130" t="s">
        <v>71</v>
      </c>
      <c r="I19" s="131" t="s">
        <v>71</v>
      </c>
      <c r="J19" s="131" t="s">
        <v>71</v>
      </c>
      <c r="K19" s="132" t="s">
        <v>71</v>
      </c>
      <c r="L19" s="133" t="s">
        <v>71</v>
      </c>
      <c r="M19" s="134" t="s">
        <v>71</v>
      </c>
      <c r="N19" s="135" t="s">
        <v>71</v>
      </c>
      <c r="O19" s="136" t="s">
        <v>71</v>
      </c>
      <c r="P19" s="327" t="s">
        <v>71</v>
      </c>
      <c r="Q19" s="328" t="s">
        <v>71</v>
      </c>
      <c r="R19" s="329" t="s">
        <v>71</v>
      </c>
      <c r="S19" s="630"/>
    </row>
    <row r="20" spans="2:19" ht="9.75" customHeight="1" hidden="1">
      <c r="B20" s="641"/>
      <c r="C20" s="311"/>
      <c r="D20" s="347"/>
      <c r="E20" s="147">
        <v>13950</v>
      </c>
      <c r="F20" s="147">
        <v>10050</v>
      </c>
      <c r="G20" s="147">
        <v>24000</v>
      </c>
      <c r="H20" s="148"/>
      <c r="I20" s="148"/>
      <c r="J20" s="148"/>
      <c r="K20" s="149"/>
      <c r="L20" s="150"/>
      <c r="M20" s="150"/>
      <c r="N20" s="151"/>
      <c r="O20" s="150"/>
      <c r="P20" s="330"/>
      <c r="Q20" s="330"/>
      <c r="R20" s="331">
        <v>21589.4105</v>
      </c>
      <c r="S20" s="630"/>
    </row>
    <row r="21" spans="2:19" ht="9.75" customHeight="1">
      <c r="B21" s="641"/>
      <c r="C21" s="577" t="s">
        <v>69</v>
      </c>
      <c r="D21" s="346" t="s">
        <v>64</v>
      </c>
      <c r="E21" s="126">
        <f>'Turis comm dir 1992'!E21*ISTAT!$A$1</f>
        <v>11.770085390230074</v>
      </c>
      <c r="F21" s="128">
        <f>'Turis comm dir 1992'!F21*ISTAT!$A$1</f>
        <v>8.479506316721286</v>
      </c>
      <c r="G21" s="129">
        <f>'Turis comm dir 1992'!G21*ISTAT!$A$1</f>
        <v>20.249591706951357</v>
      </c>
      <c r="H21" s="130">
        <v>0.9</v>
      </c>
      <c r="I21" s="131">
        <v>1</v>
      </c>
      <c r="J21" s="131">
        <v>1</v>
      </c>
      <c r="K21" s="132">
        <v>0.9</v>
      </c>
      <c r="L21" s="133">
        <f>'Turis comm dir 1992'!L21*ISTAT!$A$1</f>
        <v>10.593076851207066</v>
      </c>
      <c r="M21" s="134">
        <f>'Turis comm dir 1992'!M21*ISTAT!$A$1</f>
        <v>7.631555685049158</v>
      </c>
      <c r="N21" s="135">
        <f>'Turis comm dir 1992'!N21*ISTAT!$A$1</f>
        <v>18.224632536256223</v>
      </c>
      <c r="O21" s="136">
        <v>0</v>
      </c>
      <c r="P21" s="327">
        <f>'Turis comm dir 1992'!P21*ISTAT!$A$1</f>
        <v>10.586313373218621</v>
      </c>
      <c r="Q21" s="328">
        <f>'Turis comm dir 1992'!Q21*ISTAT!$A$1</f>
        <v>7.629333866193049</v>
      </c>
      <c r="R21" s="329">
        <f>'Turis comm dir 1992'!R21*ISTAT!$A$1</f>
        <v>18.21564723941167</v>
      </c>
      <c r="S21" s="630"/>
    </row>
    <row r="22" spans="2:19" ht="9.75" customHeight="1" hidden="1">
      <c r="B22" s="641"/>
      <c r="C22" s="578"/>
      <c r="D22" s="347"/>
      <c r="E22" s="147">
        <f>'Turis comm dir 1992'!E22*ISTAT!$A$1</f>
        <v>12987.838166217289</v>
      </c>
      <c r="F22" s="147">
        <f>'Turis comm dir 1992'!F22*ISTAT!$A$1</f>
        <v>16418.587870501102</v>
      </c>
      <c r="G22" s="147">
        <f>'Turis comm dir 1992'!G22*ISTAT!$A$1</f>
        <v>29406.426036718392</v>
      </c>
      <c r="H22" s="148"/>
      <c r="I22" s="148"/>
      <c r="J22" s="148"/>
      <c r="K22" s="149"/>
      <c r="L22" s="150">
        <f>'Turis comm dir 1992'!L22*ISTAT!$A$1</f>
        <v>0</v>
      </c>
      <c r="M22" s="150">
        <f>'Turis comm dir 1992'!M22*ISTAT!$A$1</f>
        <v>0</v>
      </c>
      <c r="N22" s="151">
        <f>'Turis comm dir 1992'!N22*ISTAT!$A$1</f>
        <v>0</v>
      </c>
      <c r="O22" s="150"/>
      <c r="P22" s="330">
        <f>'Turis comm dir 1992'!P22*ISTAT!$A$1</f>
        <v>0</v>
      </c>
      <c r="Q22" s="330">
        <f>'Turis comm dir 1992'!Q22*ISTAT!$A$1</f>
        <v>0</v>
      </c>
      <c r="R22" s="331">
        <f>'Turis comm dir 1992'!R22*ISTAT!$A$1</f>
        <v>26476.53295208428</v>
      </c>
      <c r="S22" s="630"/>
    </row>
    <row r="23" spans="2:19" ht="9.75" customHeight="1">
      <c r="B23" s="641"/>
      <c r="C23" s="579"/>
      <c r="D23" s="347" t="s">
        <v>66</v>
      </c>
      <c r="E23" s="126">
        <f>'Turis comm dir 1992'!E23*ISTAT!$A$1</f>
        <v>6.7076057789754655</v>
      </c>
      <c r="F23" s="128">
        <f>'Turis comm dir 1992'!F23*ISTAT!$A$1</f>
        <v>8.479506316721286</v>
      </c>
      <c r="G23" s="129">
        <f>'Turis comm dir 1992'!G23*ISTAT!$A$1</f>
        <v>15.187112095696751</v>
      </c>
      <c r="H23" s="130">
        <v>0.9</v>
      </c>
      <c r="I23" s="131">
        <v>1</v>
      </c>
      <c r="J23" s="131">
        <v>1</v>
      </c>
      <c r="K23" s="132">
        <v>0.9</v>
      </c>
      <c r="L23" s="133">
        <f>'Turis comm dir 1992'!L23*ISTAT!$A$1</f>
        <v>6.036845201077919</v>
      </c>
      <c r="M23" s="134">
        <f>'Turis comm dir 1992'!M23*ISTAT!$A$1</f>
        <v>7.631555685049158</v>
      </c>
      <c r="N23" s="135">
        <f>'Turis comm dir 1992'!N23*ISTAT!$A$1</f>
        <v>13.668400886127076</v>
      </c>
      <c r="O23" s="136">
        <v>0</v>
      </c>
      <c r="P23" s="327">
        <f>'Turis comm dir 1992'!P23*ISTAT!$A$1</f>
        <v>6.044654240881003</v>
      </c>
      <c r="Q23" s="328">
        <f>'Turis comm dir 1992'!Q23*ISTAT!$A$1</f>
        <v>7.629333866193049</v>
      </c>
      <c r="R23" s="329">
        <f>'Turis comm dir 1992'!R23*ISTAT!$A$1</f>
        <v>13.67398810707405</v>
      </c>
      <c r="S23" s="630"/>
    </row>
    <row r="24" spans="2:19" ht="9.75" customHeight="1" hidden="1">
      <c r="B24" s="641"/>
      <c r="C24" s="311"/>
      <c r="D24" s="349"/>
      <c r="E24" s="147">
        <f>'Turis comm dir 1992'!E24*ISTAT!$A$1</f>
        <v>22789.980178456753</v>
      </c>
      <c r="F24" s="147">
        <f>'Turis comm dir 1992'!F24*ISTAT!$A$1</f>
        <v>16418.587870501102</v>
      </c>
      <c r="G24" s="147">
        <f>'Turis comm dir 1992'!G24*ISTAT!$A$1</f>
        <v>39208.56804895785</v>
      </c>
      <c r="H24" s="148"/>
      <c r="I24" s="148"/>
      <c r="J24" s="148"/>
      <c r="K24" s="149"/>
      <c r="L24" s="150">
        <f>'Turis comm dir 1992'!L24*ISTAT!$A$1</f>
        <v>0</v>
      </c>
      <c r="M24" s="150">
        <f>'Turis comm dir 1992'!M24*ISTAT!$A$1</f>
        <v>0</v>
      </c>
      <c r="N24" s="151">
        <f>'Turis comm dir 1992'!N24*ISTAT!$A$1</f>
        <v>0</v>
      </c>
      <c r="O24" s="150"/>
      <c r="P24" s="330">
        <f>'Turis comm dir 1992'!P24*ISTAT!$A$1</f>
        <v>0</v>
      </c>
      <c r="Q24" s="330">
        <f>'Turis comm dir 1992'!Q24*ISTAT!$A$1</f>
        <v>0</v>
      </c>
      <c r="R24" s="331">
        <f>'Turis comm dir 1992'!R24*ISTAT!$A$1</f>
        <v>28247.96168006124</v>
      </c>
      <c r="S24" s="630"/>
    </row>
    <row r="25" spans="2:19" ht="9.75" customHeight="1">
      <c r="B25" s="641"/>
      <c r="C25" s="577" t="s">
        <v>70</v>
      </c>
      <c r="D25" s="350"/>
      <c r="E25" s="126">
        <f>'Turis comm dir 1992'!E25*ISTAT!$A$1</f>
        <v>11.770085390230074</v>
      </c>
      <c r="F25" s="128">
        <f>'Turis comm dir 1992'!F25*ISTAT!$A$1</f>
        <v>8.479506316721286</v>
      </c>
      <c r="G25" s="129">
        <f>'Turis comm dir 1992'!G25*ISTAT!$A$1</f>
        <v>20.249591706951357</v>
      </c>
      <c r="H25" s="130">
        <v>0.9</v>
      </c>
      <c r="I25" s="131">
        <v>1</v>
      </c>
      <c r="J25" s="131">
        <v>0.8</v>
      </c>
      <c r="K25" s="132">
        <v>0.72</v>
      </c>
      <c r="L25" s="133">
        <f>'Turis comm dir 1992'!L25*ISTAT!$A$1</f>
        <v>8.474461480965653</v>
      </c>
      <c r="M25" s="134">
        <f>'Turis comm dir 1992'!M25*ISTAT!$A$1</f>
        <v>6.105244548039327</v>
      </c>
      <c r="N25" s="135">
        <f>'Turis comm dir 1992'!N25*ISTAT!$A$1</f>
        <v>14.579706029004978</v>
      </c>
      <c r="O25" s="136">
        <v>0</v>
      </c>
      <c r="P25" s="327">
        <f>'Turis comm dir 1992'!P25*ISTAT!$A$1</f>
        <v>8.478852840587138</v>
      </c>
      <c r="Q25" s="328">
        <f>'Turis comm dir 1992'!Q25*ISTAT!$A$1</f>
        <v>6.110001854295932</v>
      </c>
      <c r="R25" s="329">
        <f>'Turis comm dir 1992'!R25*ISTAT!$A$1</f>
        <v>14.588854694883068</v>
      </c>
      <c r="S25" s="630"/>
    </row>
    <row r="26" spans="2:19" ht="9.75" customHeight="1" hidden="1">
      <c r="B26" s="641"/>
      <c r="C26" s="578"/>
      <c r="D26" s="349"/>
      <c r="E26" s="147">
        <v>13950</v>
      </c>
      <c r="F26" s="147">
        <v>10050</v>
      </c>
      <c r="G26" s="147">
        <v>24000</v>
      </c>
      <c r="H26" s="148"/>
      <c r="I26" s="148"/>
      <c r="J26" s="148"/>
      <c r="K26" s="149"/>
      <c r="L26" s="150"/>
      <c r="M26" s="150"/>
      <c r="N26" s="151"/>
      <c r="O26" s="150"/>
      <c r="P26" s="330"/>
      <c r="Q26" s="330"/>
      <c r="R26" s="331" t="e">
        <v>#VALUE!</v>
      </c>
      <c r="S26" s="630"/>
    </row>
    <row r="27" spans="2:19" ht="9.75" customHeight="1">
      <c r="B27" s="641"/>
      <c r="C27" s="579"/>
      <c r="D27" s="348" t="s">
        <v>71</v>
      </c>
      <c r="E27" s="126" t="s">
        <v>71</v>
      </c>
      <c r="F27" s="128" t="s">
        <v>71</v>
      </c>
      <c r="G27" s="129" t="s">
        <v>71</v>
      </c>
      <c r="H27" s="130" t="s">
        <v>71</v>
      </c>
      <c r="I27" s="131" t="s">
        <v>71</v>
      </c>
      <c r="J27" s="131" t="s">
        <v>71</v>
      </c>
      <c r="K27" s="132" t="s">
        <v>71</v>
      </c>
      <c r="L27" s="133" t="s">
        <v>71</v>
      </c>
      <c r="M27" s="134" t="s">
        <v>71</v>
      </c>
      <c r="N27" s="135" t="s">
        <v>71</v>
      </c>
      <c r="O27" s="136" t="s">
        <v>71</v>
      </c>
      <c r="P27" s="327" t="s">
        <v>71</v>
      </c>
      <c r="Q27" s="328" t="s">
        <v>71</v>
      </c>
      <c r="R27" s="329" t="s">
        <v>71</v>
      </c>
      <c r="S27" s="630"/>
    </row>
    <row r="28" spans="2:19" ht="9.75" customHeight="1" hidden="1">
      <c r="B28" s="641"/>
      <c r="C28" s="311"/>
      <c r="D28" s="349"/>
      <c r="E28" s="147">
        <v>13950</v>
      </c>
      <c r="F28" s="147">
        <v>10050</v>
      </c>
      <c r="G28" s="147">
        <v>24000</v>
      </c>
      <c r="H28" s="148"/>
      <c r="I28" s="148"/>
      <c r="J28" s="148"/>
      <c r="K28" s="149"/>
      <c r="L28" s="150"/>
      <c r="M28" s="150"/>
      <c r="N28" s="151"/>
      <c r="O28" s="150"/>
      <c r="P28" s="330"/>
      <c r="Q28" s="330"/>
      <c r="R28" s="331">
        <v>19440.1508</v>
      </c>
      <c r="S28" s="630"/>
    </row>
    <row r="29" spans="2:19" ht="9.75" customHeight="1">
      <c r="B29" s="642"/>
      <c r="C29" s="319" t="s">
        <v>73</v>
      </c>
      <c r="D29" s="350"/>
      <c r="E29" s="126">
        <f>'Turis comm dir 1992'!E29*ISTAT!$A$1</f>
        <v>11.770085390230074</v>
      </c>
      <c r="F29" s="128">
        <f>'Turis comm dir 1992'!F29*ISTAT!$A$1</f>
        <v>8.479506316721286</v>
      </c>
      <c r="G29" s="129">
        <f>'Turis comm dir 1992'!G29*ISTAT!$A$1</f>
        <v>20.249591706951357</v>
      </c>
      <c r="H29" s="130">
        <v>0.9</v>
      </c>
      <c r="I29" s="131">
        <v>1</v>
      </c>
      <c r="J29" s="131">
        <v>0.9</v>
      </c>
      <c r="K29" s="132">
        <v>0.81</v>
      </c>
      <c r="L29" s="133">
        <f>'Turis comm dir 1992'!L29*ISTAT!$A$1</f>
        <v>9.53376916608636</v>
      </c>
      <c r="M29" s="134">
        <f>'Turis comm dir 1992'!M29*ISTAT!$A$1</f>
        <v>6.868400116544242</v>
      </c>
      <c r="N29" s="135">
        <f>'Turis comm dir 1992'!N29*ISTAT!$A$1</f>
        <v>16.402169282630602</v>
      </c>
      <c r="O29" s="136">
        <v>0</v>
      </c>
      <c r="P29" s="327">
        <f>'Turis comm dir 1992'!P29*ISTAT!$A$1</f>
        <v>9.540751558579744</v>
      </c>
      <c r="Q29" s="328">
        <f>'Turis comm dir 1992'!Q29*ISTAT!$A$1</f>
        <v>6.861499408567624</v>
      </c>
      <c r="R29" s="329">
        <f>'Turis comm dir 1992'!R29*ISTAT!$A$1</f>
        <v>16.402250967147367</v>
      </c>
      <c r="S29" s="631"/>
    </row>
    <row r="30" spans="2:19" ht="9.75" customHeight="1" hidden="1">
      <c r="B30" s="189"/>
      <c r="C30" s="318"/>
      <c r="D30" s="146"/>
      <c r="E30" s="147">
        <f>'Turis comm dir 1992'!E30*ISTAT!$A$1</f>
        <v>75231.43994393788</v>
      </c>
      <c r="F30" s="147">
        <f>'Turis comm dir 1992'!F30*ISTAT!$A$1</f>
        <v>31121.800888860296</v>
      </c>
      <c r="G30" s="147">
        <f>'Turis comm dir 1992'!G30*ISTAT!$A$1</f>
        <v>106353.24083279818</v>
      </c>
      <c r="H30" s="148"/>
      <c r="I30" s="148"/>
      <c r="J30" s="148"/>
      <c r="K30" s="149"/>
      <c r="L30" s="150">
        <f>'Turis comm dir 1992'!L30*ISTAT!$A$1</f>
        <v>0</v>
      </c>
      <c r="M30" s="150">
        <f>'Turis comm dir 1992'!M30*ISTAT!$A$1</f>
        <v>0</v>
      </c>
      <c r="N30" s="151">
        <f>'Turis comm dir 1992'!N30*ISTAT!$A$1</f>
        <v>0</v>
      </c>
      <c r="O30" s="150"/>
      <c r="P30" s="325">
        <f>'Turis comm dir 1992'!P30*ISTAT!$A$1</f>
        <v>0</v>
      </c>
      <c r="Q30" s="325">
        <f>'Turis comm dir 1992'!Q30*ISTAT!$A$1</f>
        <v>0</v>
      </c>
      <c r="R30" s="326">
        <f>'Turis comm dir 1992'!R30*ISTAT!$A$1</f>
        <v>76551.02717329026</v>
      </c>
      <c r="S30" s="332"/>
    </row>
    <row r="31" spans="2:19" ht="9.75" customHeight="1">
      <c r="B31" s="637" t="s">
        <v>104</v>
      </c>
      <c r="C31" s="551" t="s">
        <v>65</v>
      </c>
      <c r="D31" s="351" t="s">
        <v>64</v>
      </c>
      <c r="E31" s="126">
        <f>'Turis comm dir 1992'!E31*ISTAT!$A$1</f>
        <v>38.853730508114786</v>
      </c>
      <c r="F31" s="128">
        <f>'Turis comm dir 1992'!F31*ISTAT!$A$1</f>
        <v>16.07306236456966</v>
      </c>
      <c r="G31" s="129">
        <f>'Turis comm dir 1992'!G31*ISTAT!$A$1</f>
        <v>54.926792872684445</v>
      </c>
      <c r="H31" s="130">
        <v>0.9</v>
      </c>
      <c r="I31" s="131">
        <v>1</v>
      </c>
      <c r="J31" s="131">
        <v>0.8</v>
      </c>
      <c r="K31" s="132">
        <v>0.72</v>
      </c>
      <c r="L31" s="133">
        <f>'Turis comm dir 1992'!L31*ISTAT!$A$1</f>
        <v>27.97468596584265</v>
      </c>
      <c r="M31" s="134">
        <f>'Turis comm dir 1992'!M31*ISTAT!$A$1</f>
        <v>11.572604902490156</v>
      </c>
      <c r="N31" s="135">
        <f>'Turis comm dir 1992'!N31*ISTAT!$A$1</f>
        <v>39.5472908683328</v>
      </c>
      <c r="O31" s="136">
        <v>0</v>
      </c>
      <c r="P31" s="333">
        <f>'Turis comm dir 1992'!P31*ISTAT!$A$1</f>
        <v>27.968778541589938</v>
      </c>
      <c r="Q31" s="334">
        <f>'Turis comm dir 1992'!Q31*ISTAT!$A$1</f>
        <v>11.566527574442567</v>
      </c>
      <c r="R31" s="335">
        <f>'Turis comm dir 1992'!R31*ISTAT!$A$1</f>
        <v>39.5353061160325</v>
      </c>
      <c r="S31" s="629" t="s">
        <v>79</v>
      </c>
    </row>
    <row r="32" spans="2:19" ht="9.75" customHeight="1" hidden="1">
      <c r="B32" s="638"/>
      <c r="C32" s="552"/>
      <c r="D32" s="352"/>
      <c r="E32" s="147">
        <f>'Turis comm dir 1992'!E32*ISTAT!$A$1</f>
        <v>45825.013907219494</v>
      </c>
      <c r="F32" s="147">
        <f>'Turis comm dir 1992'!F32*ISTAT!$A$1</f>
        <v>31121.800888860296</v>
      </c>
      <c r="G32" s="147">
        <f>'Turis comm dir 1992'!G32*ISTAT!$A$1</f>
        <v>76946.8147960798</v>
      </c>
      <c r="H32" s="148"/>
      <c r="I32" s="148"/>
      <c r="J32" s="148"/>
      <c r="K32" s="149"/>
      <c r="L32" s="150">
        <f>'Turis comm dir 1992'!L32*ISTAT!$A$1</f>
        <v>0</v>
      </c>
      <c r="M32" s="150">
        <f>'Turis comm dir 1992'!M32*ISTAT!$A$1</f>
        <v>0</v>
      </c>
      <c r="N32" s="151">
        <f>'Turis comm dir 1992'!N32*ISTAT!$A$1</f>
        <v>0</v>
      </c>
      <c r="O32" s="150"/>
      <c r="P32" s="336">
        <f>'Turis comm dir 1992'!P32*ISTAT!$A$1</f>
        <v>0</v>
      </c>
      <c r="Q32" s="336">
        <f>'Turis comm dir 1992'!Q32*ISTAT!$A$1</f>
        <v>0</v>
      </c>
      <c r="R32" s="337">
        <f>'Turis comm dir 1992'!R32*ISTAT!$A$1</f>
        <v>55388.780405136866</v>
      </c>
      <c r="S32" s="630"/>
    </row>
    <row r="33" spans="2:19" ht="9.75" customHeight="1">
      <c r="B33" s="638"/>
      <c r="C33" s="553"/>
      <c r="D33" s="352" t="s">
        <v>66</v>
      </c>
      <c r="E33" s="126">
        <f>'Turis comm dir 1992'!E33*ISTAT!$A$1</f>
        <v>23.666618412418035</v>
      </c>
      <c r="F33" s="128">
        <f>'Turis comm dir 1992'!F33*ISTAT!$A$1</f>
        <v>16.07306236456966</v>
      </c>
      <c r="G33" s="129">
        <f>'Turis comm dir 1992'!G33*ISTAT!$A$1</f>
        <v>39.7396807769877</v>
      </c>
      <c r="H33" s="130">
        <v>0.9</v>
      </c>
      <c r="I33" s="131">
        <v>1</v>
      </c>
      <c r="J33" s="131">
        <v>0.8</v>
      </c>
      <c r="K33" s="132">
        <v>0.72</v>
      </c>
      <c r="L33" s="133">
        <f>'Turis comm dir 1992'!L33*ISTAT!$A$1</f>
        <v>17.039965256940988</v>
      </c>
      <c r="M33" s="134">
        <f>'Turis comm dir 1992'!M33*ISTAT!$A$1</f>
        <v>11.572604902490156</v>
      </c>
      <c r="N33" s="135">
        <f>'Turis comm dir 1992'!N33*ISTAT!$A$1</f>
        <v>28.612570159431144</v>
      </c>
      <c r="O33" s="136">
        <v>0</v>
      </c>
      <c r="P33" s="333">
        <f>'Turis comm dir 1992'!P33*ISTAT!$A$1</f>
        <v>17.039390197942932</v>
      </c>
      <c r="Q33" s="334">
        <f>'Turis comm dir 1992'!Q33*ISTAT!$A$1</f>
        <v>11.566527574442567</v>
      </c>
      <c r="R33" s="335">
        <f>'Turis comm dir 1992'!R33*ISTAT!$A$1</f>
        <v>28.605917772385503</v>
      </c>
      <c r="S33" s="630"/>
    </row>
    <row r="34" spans="2:19" ht="9.75" customHeight="1" hidden="1">
      <c r="B34" s="638"/>
      <c r="C34" s="313"/>
      <c r="D34" s="352"/>
      <c r="E34" s="147">
        <f>'Turis comm dir 1992'!E34*ISTAT!$A$1</f>
        <v>45825.013907219494</v>
      </c>
      <c r="F34" s="147">
        <f>'Turis comm dir 1992'!F34*ISTAT!$A$1</f>
        <v>31121.800888860296</v>
      </c>
      <c r="G34" s="147">
        <f>'Turis comm dir 1992'!G34*ISTAT!$A$1</f>
        <v>76946.8147960798</v>
      </c>
      <c r="H34" s="148"/>
      <c r="I34" s="148"/>
      <c r="J34" s="148"/>
      <c r="K34" s="149"/>
      <c r="L34" s="150">
        <f>'Turis comm dir 1992'!L34*ISTAT!$A$1</f>
        <v>0</v>
      </c>
      <c r="M34" s="150">
        <f>'Turis comm dir 1992'!M34*ISTAT!$A$1</f>
        <v>0</v>
      </c>
      <c r="N34" s="151">
        <f>'Turis comm dir 1992'!N34*ISTAT!$A$1</f>
        <v>0</v>
      </c>
      <c r="O34" s="150"/>
      <c r="P34" s="336">
        <f>'Turis comm dir 1992'!P34*ISTAT!$A$1</f>
        <v>0</v>
      </c>
      <c r="Q34" s="336">
        <f>'Turis comm dir 1992'!Q34*ISTAT!$A$1</f>
        <v>0</v>
      </c>
      <c r="R34" s="337">
        <f>'Turis comm dir 1992'!R34*ISTAT!$A$1</f>
        <v>48492.86142836941</v>
      </c>
      <c r="S34" s="630"/>
    </row>
    <row r="35" spans="2:19" ht="9.75" customHeight="1">
      <c r="B35" s="638"/>
      <c r="C35" s="551" t="s">
        <v>67</v>
      </c>
      <c r="D35" s="352"/>
      <c r="E35" s="126">
        <f>'Turis comm dir 1992'!E35*ISTAT!$A$1</f>
        <v>23.666618412418035</v>
      </c>
      <c r="F35" s="128">
        <f>'Turis comm dir 1992'!F35*ISTAT!$A$1</f>
        <v>16.07306236456966</v>
      </c>
      <c r="G35" s="129">
        <f>'Turis comm dir 1992'!G35*ISTAT!$A$1</f>
        <v>39.7396807769877</v>
      </c>
      <c r="H35" s="130">
        <v>0.9</v>
      </c>
      <c r="I35" s="131">
        <v>1</v>
      </c>
      <c r="J35" s="131">
        <v>0.7</v>
      </c>
      <c r="K35" s="132">
        <v>0.63</v>
      </c>
      <c r="L35" s="133">
        <f>'Turis comm dir 1992'!L35*ISTAT!$A$1</f>
        <v>14.909969599823361</v>
      </c>
      <c r="M35" s="134">
        <f>'Turis comm dir 1992'!M35*ISTAT!$A$1</f>
        <v>10.126029289678886</v>
      </c>
      <c r="N35" s="135">
        <f>'Turis comm dir 1992'!N35*ISTAT!$A$1</f>
        <v>25.035998889502245</v>
      </c>
      <c r="O35" s="136">
        <v>0</v>
      </c>
      <c r="P35" s="333">
        <f>'Turis comm dir 1992'!P35*ISTAT!$A$1</f>
        <v>14.915592761957718</v>
      </c>
      <c r="Q35" s="334">
        <f>'Turis comm dir 1992'!Q35*ISTAT!$A$1</f>
        <v>10.128880079314113</v>
      </c>
      <c r="R35" s="335">
        <f>'Turis comm dir 1992'!R35*ISTAT!$A$1</f>
        <v>25.04447284127183</v>
      </c>
      <c r="S35" s="630"/>
    </row>
    <row r="36" spans="2:19" ht="9.75" customHeight="1" hidden="1">
      <c r="B36" s="638"/>
      <c r="C36" s="552"/>
      <c r="D36" s="352"/>
      <c r="E36" s="147">
        <v>13950</v>
      </c>
      <c r="F36" s="147">
        <v>10050</v>
      </c>
      <c r="G36" s="147">
        <v>24000</v>
      </c>
      <c r="H36" s="148"/>
      <c r="I36" s="148"/>
      <c r="J36" s="148"/>
      <c r="K36" s="149"/>
      <c r="L36" s="150"/>
      <c r="M36" s="150"/>
      <c r="N36" s="151"/>
      <c r="O36" s="150"/>
      <c r="P36" s="336"/>
      <c r="Q36" s="336"/>
      <c r="R36" s="337" t="e">
        <v>#VALUE!</v>
      </c>
      <c r="S36" s="630"/>
    </row>
    <row r="37" spans="2:19" ht="9.75" customHeight="1">
      <c r="B37" s="638"/>
      <c r="C37" s="553"/>
      <c r="D37" s="353" t="s">
        <v>71</v>
      </c>
      <c r="E37" s="126" t="s">
        <v>71</v>
      </c>
      <c r="F37" s="128" t="s">
        <v>71</v>
      </c>
      <c r="G37" s="129" t="s">
        <v>71</v>
      </c>
      <c r="H37" s="130" t="s">
        <v>71</v>
      </c>
      <c r="I37" s="131" t="s">
        <v>71</v>
      </c>
      <c r="J37" s="131" t="s">
        <v>71</v>
      </c>
      <c r="K37" s="132" t="s">
        <v>71</v>
      </c>
      <c r="L37" s="133" t="s">
        <v>71</v>
      </c>
      <c r="M37" s="134" t="s">
        <v>71</v>
      </c>
      <c r="N37" s="135" t="s">
        <v>71</v>
      </c>
      <c r="O37" s="136" t="s">
        <v>71</v>
      </c>
      <c r="P37" s="333" t="s">
        <v>71</v>
      </c>
      <c r="Q37" s="334" t="s">
        <v>71</v>
      </c>
      <c r="R37" s="335" t="s">
        <v>71</v>
      </c>
      <c r="S37" s="630"/>
    </row>
    <row r="38" spans="2:19" ht="9.75" customHeight="1" hidden="1">
      <c r="B38" s="638"/>
      <c r="C38" s="313"/>
      <c r="D38" s="352"/>
      <c r="E38" s="147">
        <v>46050</v>
      </c>
      <c r="F38" s="147">
        <v>19050</v>
      </c>
      <c r="G38" s="147">
        <v>65100</v>
      </c>
      <c r="H38" s="148"/>
      <c r="I38" s="148"/>
      <c r="J38" s="148"/>
      <c r="K38" s="149"/>
      <c r="L38" s="150"/>
      <c r="M38" s="150"/>
      <c r="N38" s="151"/>
      <c r="O38" s="150"/>
      <c r="P38" s="336"/>
      <c r="Q38" s="336"/>
      <c r="R38" s="337">
        <v>46857.734000000004</v>
      </c>
      <c r="S38" s="630"/>
    </row>
    <row r="39" spans="2:19" ht="9.75" customHeight="1">
      <c r="B39" s="638"/>
      <c r="C39" s="551" t="s">
        <v>68</v>
      </c>
      <c r="D39" s="352" t="s">
        <v>6</v>
      </c>
      <c r="E39" s="126">
        <f>'Turis comm dir 1992'!E39*ISTAT!$A$1</f>
        <v>38.853730508114786</v>
      </c>
      <c r="F39" s="128">
        <f>'Turis comm dir 1992'!F39*ISTAT!$A$1</f>
        <v>16.07306236456966</v>
      </c>
      <c r="G39" s="129">
        <f>'Turis comm dir 1992'!G39*ISTAT!$A$1</f>
        <v>54.926792872684445</v>
      </c>
      <c r="H39" s="130">
        <v>0.9</v>
      </c>
      <c r="I39" s="131">
        <v>1</v>
      </c>
      <c r="J39" s="131">
        <v>0.8</v>
      </c>
      <c r="K39" s="132">
        <v>0.72</v>
      </c>
      <c r="L39" s="133">
        <f>'Turis comm dir 1992'!L39*ISTAT!$A$1</f>
        <v>27.97468596584265</v>
      </c>
      <c r="M39" s="134">
        <f>'Turis comm dir 1992'!M39*ISTAT!$A$1</f>
        <v>11.572604902490156</v>
      </c>
      <c r="N39" s="135">
        <f>'Turis comm dir 1992'!N39*ISTAT!$A$1</f>
        <v>39.5472908683328</v>
      </c>
      <c r="O39" s="136">
        <v>0</v>
      </c>
      <c r="P39" s="333">
        <f>'Turis comm dir 1992'!P39*ISTAT!$A$1</f>
        <v>27.968778541589938</v>
      </c>
      <c r="Q39" s="334">
        <f>'Turis comm dir 1992'!Q39*ISTAT!$A$1</f>
        <v>11.566527574442567</v>
      </c>
      <c r="R39" s="335">
        <f>'Turis comm dir 1992'!R39*ISTAT!$A$1</f>
        <v>39.5353061160325</v>
      </c>
      <c r="S39" s="630"/>
    </row>
    <row r="40" spans="2:19" ht="9.75" customHeight="1" hidden="1">
      <c r="B40" s="638"/>
      <c r="C40" s="552"/>
      <c r="D40" s="352"/>
      <c r="E40" s="147">
        <f>'Turis comm dir 1992'!E40*ISTAT!$A$1</f>
        <v>45825.013907219494</v>
      </c>
      <c r="F40" s="147">
        <f>'Turis comm dir 1992'!F40*ISTAT!$A$1</f>
        <v>31121.800888860296</v>
      </c>
      <c r="G40" s="147">
        <f>'Turis comm dir 1992'!G40*ISTAT!$A$1</f>
        <v>76946.8147960798</v>
      </c>
      <c r="H40" s="148"/>
      <c r="I40" s="148"/>
      <c r="J40" s="148"/>
      <c r="K40" s="149"/>
      <c r="L40" s="150">
        <f>'Turis comm dir 1992'!L40*ISTAT!$A$1</f>
        <v>0</v>
      </c>
      <c r="M40" s="150">
        <f>'Turis comm dir 1992'!M40*ISTAT!$A$1</f>
        <v>0</v>
      </c>
      <c r="N40" s="151">
        <f>'Turis comm dir 1992'!N40*ISTAT!$A$1</f>
        <v>0</v>
      </c>
      <c r="O40" s="150"/>
      <c r="P40" s="336">
        <f>'Turis comm dir 1992'!P40*ISTAT!$A$1</f>
        <v>0</v>
      </c>
      <c r="Q40" s="336">
        <f>'Turis comm dir 1992'!Q40*ISTAT!$A$1</f>
        <v>0</v>
      </c>
      <c r="R40" s="337">
        <f>'Turis comm dir 1992'!R40*ISTAT!$A$1</f>
        <v>55388.780405136866</v>
      </c>
      <c r="S40" s="630"/>
    </row>
    <row r="41" spans="2:19" ht="9.75" customHeight="1">
      <c r="B41" s="638"/>
      <c r="C41" s="552"/>
      <c r="D41" s="352" t="s">
        <v>7</v>
      </c>
      <c r="E41" s="126">
        <f>'Turis comm dir 1992'!E41*ISTAT!$A$1</f>
        <v>23.666618412418035</v>
      </c>
      <c r="F41" s="128">
        <f>'Turis comm dir 1992'!F41*ISTAT!$A$1</f>
        <v>16.07306236456966</v>
      </c>
      <c r="G41" s="129">
        <f>'Turis comm dir 1992'!G41*ISTAT!$A$1</f>
        <v>39.7396807769877</v>
      </c>
      <c r="H41" s="130">
        <v>0.9</v>
      </c>
      <c r="I41" s="131">
        <v>1</v>
      </c>
      <c r="J41" s="131">
        <v>0.8</v>
      </c>
      <c r="K41" s="132">
        <v>0.72</v>
      </c>
      <c r="L41" s="133">
        <f>'Turis comm dir 1992'!L41*ISTAT!$A$1</f>
        <v>17.039965256940988</v>
      </c>
      <c r="M41" s="134">
        <f>'Turis comm dir 1992'!M41*ISTAT!$A$1</f>
        <v>11.572604902490156</v>
      </c>
      <c r="N41" s="135">
        <f>'Turis comm dir 1992'!N41*ISTAT!$A$1</f>
        <v>28.612570159431144</v>
      </c>
      <c r="O41" s="136">
        <v>0</v>
      </c>
      <c r="P41" s="333">
        <f>'Turis comm dir 1992'!P41*ISTAT!$A$1</f>
        <v>17.039390197942932</v>
      </c>
      <c r="Q41" s="334">
        <f>'Turis comm dir 1992'!Q41*ISTAT!$A$1</f>
        <v>11.566527574442567</v>
      </c>
      <c r="R41" s="335">
        <f>'Turis comm dir 1992'!R41*ISTAT!$A$1</f>
        <v>28.605917772385503</v>
      </c>
      <c r="S41" s="630"/>
    </row>
    <row r="42" spans="2:19" ht="9.75" customHeight="1" hidden="1">
      <c r="B42" s="638"/>
      <c r="C42" s="552"/>
      <c r="D42" s="352"/>
      <c r="E42" s="147">
        <v>13950</v>
      </c>
      <c r="F42" s="147">
        <v>10050</v>
      </c>
      <c r="G42" s="147">
        <v>24000</v>
      </c>
      <c r="H42" s="148"/>
      <c r="I42" s="148"/>
      <c r="J42" s="148"/>
      <c r="K42" s="149"/>
      <c r="L42" s="150"/>
      <c r="M42" s="150"/>
      <c r="N42" s="151"/>
      <c r="O42" s="150"/>
      <c r="P42" s="336"/>
      <c r="Q42" s="336"/>
      <c r="R42" s="337" t="e">
        <v>#VALUE!</v>
      </c>
      <c r="S42" s="630"/>
    </row>
    <row r="43" spans="2:19" ht="9.75" customHeight="1">
      <c r="B43" s="638"/>
      <c r="C43" s="553"/>
      <c r="D43" s="353" t="s">
        <v>71</v>
      </c>
      <c r="E43" s="126" t="s">
        <v>71</v>
      </c>
      <c r="F43" s="128" t="s">
        <v>71</v>
      </c>
      <c r="G43" s="129" t="s">
        <v>71</v>
      </c>
      <c r="H43" s="130" t="s">
        <v>71</v>
      </c>
      <c r="I43" s="131" t="s">
        <v>71</v>
      </c>
      <c r="J43" s="131" t="s">
        <v>71</v>
      </c>
      <c r="K43" s="132" t="s">
        <v>71</v>
      </c>
      <c r="L43" s="133" t="s">
        <v>71</v>
      </c>
      <c r="M43" s="134" t="s">
        <v>71</v>
      </c>
      <c r="N43" s="135" t="s">
        <v>71</v>
      </c>
      <c r="O43" s="136" t="s">
        <v>71</v>
      </c>
      <c r="P43" s="333" t="s">
        <v>71</v>
      </c>
      <c r="Q43" s="334" t="s">
        <v>71</v>
      </c>
      <c r="R43" s="335" t="s">
        <v>71</v>
      </c>
      <c r="S43" s="630"/>
    </row>
    <row r="44" spans="2:19" ht="9.75" customHeight="1" hidden="1">
      <c r="B44" s="638"/>
      <c r="C44" s="313"/>
      <c r="D44" s="352"/>
      <c r="E44" s="147">
        <v>46050</v>
      </c>
      <c r="F44" s="147">
        <v>19050</v>
      </c>
      <c r="G44" s="147">
        <v>65100</v>
      </c>
      <c r="H44" s="148"/>
      <c r="I44" s="148"/>
      <c r="J44" s="148"/>
      <c r="K44" s="149"/>
      <c r="L44" s="150"/>
      <c r="M44" s="150"/>
      <c r="N44" s="151"/>
      <c r="O44" s="150"/>
      <c r="P44" s="336"/>
      <c r="Q44" s="336"/>
      <c r="R44" s="337">
        <v>58572.167499999996</v>
      </c>
      <c r="S44" s="630"/>
    </row>
    <row r="45" spans="2:19" ht="9.75" customHeight="1">
      <c r="B45" s="638"/>
      <c r="C45" s="551" t="s">
        <v>69</v>
      </c>
      <c r="D45" s="351" t="s">
        <v>64</v>
      </c>
      <c r="E45" s="126">
        <f>'Turis comm dir 1992'!E45*ISTAT!$A$1</f>
        <v>38.853730508114786</v>
      </c>
      <c r="F45" s="128">
        <f>'Turis comm dir 1992'!F45*ISTAT!$A$1</f>
        <v>16.07306236456966</v>
      </c>
      <c r="G45" s="129">
        <f>'Turis comm dir 1992'!G45*ISTAT!$A$1</f>
        <v>54.926792872684445</v>
      </c>
      <c r="H45" s="130">
        <v>0.9</v>
      </c>
      <c r="I45" s="131">
        <v>1</v>
      </c>
      <c r="J45" s="131">
        <v>1</v>
      </c>
      <c r="K45" s="132">
        <v>0.9</v>
      </c>
      <c r="L45" s="133">
        <f>'Turis comm dir 1992'!L45*ISTAT!$A$1</f>
        <v>34.96835745730331</v>
      </c>
      <c r="M45" s="134">
        <f>'Turis comm dir 1992'!M45*ISTAT!$A$1</f>
        <v>14.465756128112693</v>
      </c>
      <c r="N45" s="135">
        <f>'Turis comm dir 1992'!N45*ISTAT!$A$1</f>
        <v>49.434113585416</v>
      </c>
      <c r="O45" s="136">
        <v>0</v>
      </c>
      <c r="P45" s="333">
        <f>'Turis comm dir 1992'!P45*ISTAT!$A$1</f>
        <v>34.960973176987416</v>
      </c>
      <c r="Q45" s="334">
        <f>'Turis comm dir 1992'!Q45*ISTAT!$A$1</f>
        <v>14.458159468053209</v>
      </c>
      <c r="R45" s="335">
        <f>'Turis comm dir 1992'!R45*ISTAT!$A$1</f>
        <v>49.41913264504063</v>
      </c>
      <c r="S45" s="630"/>
    </row>
    <row r="46" spans="2:19" ht="9.75" customHeight="1" hidden="1">
      <c r="B46" s="638"/>
      <c r="C46" s="552"/>
      <c r="D46" s="352"/>
      <c r="E46" s="147">
        <f>'Turis comm dir 1992'!E46*ISTAT!$A$1</f>
        <v>45825.013907219494</v>
      </c>
      <c r="F46" s="147">
        <f>'Turis comm dir 1992'!F46*ISTAT!$A$1</f>
        <v>31121.800888860296</v>
      </c>
      <c r="G46" s="147">
        <f>'Turis comm dir 1992'!G46*ISTAT!$A$1</f>
        <v>76946.8147960798</v>
      </c>
      <c r="H46" s="148"/>
      <c r="I46" s="148"/>
      <c r="J46" s="148"/>
      <c r="K46" s="149"/>
      <c r="L46" s="150">
        <f>'Turis comm dir 1992'!L46*ISTAT!$A$1</f>
        <v>0</v>
      </c>
      <c r="M46" s="150">
        <f>'Turis comm dir 1992'!M46*ISTAT!$A$1</f>
        <v>0</v>
      </c>
      <c r="N46" s="151">
        <f>'Turis comm dir 1992'!N46*ISTAT!$A$1</f>
        <v>0</v>
      </c>
      <c r="O46" s="150"/>
      <c r="P46" s="336">
        <f>'Turis comm dir 1992'!P46*ISTAT!$A$1</f>
        <v>0</v>
      </c>
      <c r="Q46" s="336">
        <f>'Turis comm dir 1992'!Q46*ISTAT!$A$1</f>
        <v>0</v>
      </c>
      <c r="R46" s="337">
        <f>'Turis comm dir 1992'!R46*ISTAT!$A$1</f>
        <v>69243.88367038529</v>
      </c>
      <c r="S46" s="630"/>
    </row>
    <row r="47" spans="2:19" ht="9.75" customHeight="1">
      <c r="B47" s="638"/>
      <c r="C47" s="553"/>
      <c r="D47" s="352" t="s">
        <v>66</v>
      </c>
      <c r="E47" s="126">
        <f>'Turis comm dir 1992'!E47*ISTAT!$A$1</f>
        <v>23.666618412418035</v>
      </c>
      <c r="F47" s="128">
        <f>'Turis comm dir 1992'!F47*ISTAT!$A$1</f>
        <v>16.07306236456966</v>
      </c>
      <c r="G47" s="129">
        <f>'Turis comm dir 1992'!G47*ISTAT!$A$1</f>
        <v>39.7396807769877</v>
      </c>
      <c r="H47" s="130">
        <v>0.9</v>
      </c>
      <c r="I47" s="131">
        <v>1</v>
      </c>
      <c r="J47" s="131">
        <v>1</v>
      </c>
      <c r="K47" s="132">
        <v>0.9</v>
      </c>
      <c r="L47" s="133">
        <f>'Turis comm dir 1992'!L47*ISTAT!$A$1</f>
        <v>21.29995657117623</v>
      </c>
      <c r="M47" s="134">
        <f>'Turis comm dir 1992'!M47*ISTAT!$A$1</f>
        <v>14.465756128112693</v>
      </c>
      <c r="N47" s="135">
        <f>'Turis comm dir 1992'!N47*ISTAT!$A$1</f>
        <v>35.765712699288926</v>
      </c>
      <c r="O47" s="136">
        <v>0</v>
      </c>
      <c r="P47" s="333">
        <f>'Turis comm dir 1992'!P47*ISTAT!$A$1</f>
        <v>21.3033219732671</v>
      </c>
      <c r="Q47" s="334">
        <f>'Turis comm dir 1992'!Q47*ISTAT!$A$1</f>
        <v>14.458159468053209</v>
      </c>
      <c r="R47" s="335">
        <f>'Turis comm dir 1992'!R47*ISTAT!$A$1</f>
        <v>35.76148144132031</v>
      </c>
      <c r="S47" s="630"/>
    </row>
    <row r="48" spans="2:19" ht="9.75" customHeight="1" hidden="1">
      <c r="B48" s="638"/>
      <c r="C48" s="313"/>
      <c r="D48" s="354"/>
      <c r="E48" s="147">
        <f>'Turis comm dir 1992'!E48*ISTAT!$A$1</f>
        <v>75231.43994393788</v>
      </c>
      <c r="F48" s="147">
        <f>'Turis comm dir 1992'!F48*ISTAT!$A$1</f>
        <v>31121.800888860296</v>
      </c>
      <c r="G48" s="147">
        <f>'Turis comm dir 1992'!G48*ISTAT!$A$1</f>
        <v>106353.24083279818</v>
      </c>
      <c r="H48" s="148"/>
      <c r="I48" s="148"/>
      <c r="J48" s="148"/>
      <c r="K48" s="149"/>
      <c r="L48" s="150">
        <f>'Turis comm dir 1992'!L48*ISTAT!$A$1</f>
        <v>0</v>
      </c>
      <c r="M48" s="150">
        <f>'Turis comm dir 1992'!M48*ISTAT!$A$1</f>
        <v>0</v>
      </c>
      <c r="N48" s="151">
        <f>'Turis comm dir 1992'!N48*ISTAT!$A$1</f>
        <v>0</v>
      </c>
      <c r="O48" s="150"/>
      <c r="P48" s="336">
        <f>'Turis comm dir 1992'!P48*ISTAT!$A$1</f>
        <v>0</v>
      </c>
      <c r="Q48" s="336">
        <f>'Turis comm dir 1992'!Q48*ISTAT!$A$1</f>
        <v>0</v>
      </c>
      <c r="R48" s="337">
        <f>'Turis comm dir 1992'!R48*ISTAT!$A$1</f>
        <v>114889.80607164885</v>
      </c>
      <c r="S48" s="630"/>
    </row>
    <row r="49" spans="2:19" ht="9.75" customHeight="1">
      <c r="B49" s="638"/>
      <c r="C49" s="551" t="s">
        <v>70</v>
      </c>
      <c r="D49" s="355"/>
      <c r="E49" s="126">
        <f>'Turis comm dir 1992'!E49*ISTAT!$A$1</f>
        <v>38.853730508114786</v>
      </c>
      <c r="F49" s="128">
        <f>'Turis comm dir 1992'!F49*ISTAT!$A$1</f>
        <v>16.07306236456966</v>
      </c>
      <c r="G49" s="129">
        <f>'Turis comm dir 1992'!G49*ISTAT!$A$1</f>
        <v>54.926792872684445</v>
      </c>
      <c r="H49" s="130">
        <v>0.9</v>
      </c>
      <c r="I49" s="131">
        <v>1</v>
      </c>
      <c r="J49" s="131">
        <v>1.2</v>
      </c>
      <c r="K49" s="132">
        <v>1.08</v>
      </c>
      <c r="L49" s="133">
        <f>'Turis comm dir 1992'!L49*ISTAT!$A$1</f>
        <v>41.96202894876398</v>
      </c>
      <c r="M49" s="134">
        <f>'Turis comm dir 1992'!M49*ISTAT!$A$1</f>
        <v>17.358907353735233</v>
      </c>
      <c r="N49" s="135">
        <f>'Turis comm dir 1992'!N49*ISTAT!$A$1</f>
        <v>59.3209363024992</v>
      </c>
      <c r="O49" s="136">
        <v>0</v>
      </c>
      <c r="P49" s="333">
        <f>'Turis comm dir 1992'!P49*ISTAT!$A$1</f>
        <v>41.96950471573864</v>
      </c>
      <c r="Q49" s="334">
        <f>'Turis comm dir 1992'!Q49*ISTAT!$A$1</f>
        <v>17.366128265017583</v>
      </c>
      <c r="R49" s="335">
        <f>'Turis comm dir 1992'!R49*ISTAT!$A$1</f>
        <v>59.33563298075622</v>
      </c>
      <c r="S49" s="630"/>
    </row>
    <row r="50" spans="2:19" ht="9.75" customHeight="1" hidden="1">
      <c r="B50" s="638"/>
      <c r="C50" s="552"/>
      <c r="D50" s="354"/>
      <c r="E50" s="147">
        <v>13950</v>
      </c>
      <c r="F50" s="147">
        <v>10050</v>
      </c>
      <c r="G50" s="147">
        <v>24000</v>
      </c>
      <c r="H50" s="148"/>
      <c r="I50" s="148"/>
      <c r="J50" s="148"/>
      <c r="K50" s="149"/>
      <c r="L50" s="150"/>
      <c r="M50" s="150"/>
      <c r="N50" s="151"/>
      <c r="O50" s="150"/>
      <c r="P50" s="336"/>
      <c r="Q50" s="336"/>
      <c r="R50" s="337" t="e">
        <v>#VALUE!</v>
      </c>
      <c r="S50" s="630"/>
    </row>
    <row r="51" spans="2:19" ht="9.75" customHeight="1">
      <c r="B51" s="638"/>
      <c r="C51" s="553"/>
      <c r="D51" s="353" t="s">
        <v>71</v>
      </c>
      <c r="E51" s="126" t="s">
        <v>71</v>
      </c>
      <c r="F51" s="128" t="s">
        <v>71</v>
      </c>
      <c r="G51" s="129" t="s">
        <v>71</v>
      </c>
      <c r="H51" s="130" t="s">
        <v>71</v>
      </c>
      <c r="I51" s="131" t="s">
        <v>71</v>
      </c>
      <c r="J51" s="131" t="s">
        <v>71</v>
      </c>
      <c r="K51" s="132" t="s">
        <v>71</v>
      </c>
      <c r="L51" s="133" t="s">
        <v>71</v>
      </c>
      <c r="M51" s="134" t="s">
        <v>71</v>
      </c>
      <c r="N51" s="135" t="s">
        <v>71</v>
      </c>
      <c r="O51" s="136" t="s">
        <v>71</v>
      </c>
      <c r="P51" s="333" t="s">
        <v>71</v>
      </c>
      <c r="Q51" s="334" t="s">
        <v>71</v>
      </c>
      <c r="R51" s="335" t="s">
        <v>71</v>
      </c>
      <c r="S51" s="630"/>
    </row>
    <row r="52" spans="2:19" ht="9.75" customHeight="1" hidden="1">
      <c r="B52" s="638"/>
      <c r="C52" s="313"/>
      <c r="D52" s="354"/>
      <c r="E52" s="147">
        <v>46050</v>
      </c>
      <c r="F52" s="147">
        <v>19050</v>
      </c>
      <c r="G52" s="147">
        <v>65100</v>
      </c>
      <c r="H52" s="148"/>
      <c r="I52" s="148"/>
      <c r="J52" s="148"/>
      <c r="K52" s="149"/>
      <c r="L52" s="150"/>
      <c r="M52" s="150"/>
      <c r="N52" s="151"/>
      <c r="O52" s="150"/>
      <c r="P52" s="336"/>
      <c r="Q52" s="336"/>
      <c r="R52" s="337">
        <v>52724.6321</v>
      </c>
      <c r="S52" s="630"/>
    </row>
    <row r="53" spans="2:19" ht="9.75" customHeight="1">
      <c r="B53" s="639"/>
      <c r="C53" s="320" t="s">
        <v>73</v>
      </c>
      <c r="D53" s="355"/>
      <c r="E53" s="126">
        <f>'Turis comm dir 1992'!E53*ISTAT!$A$1</f>
        <v>38.853730508114786</v>
      </c>
      <c r="F53" s="128">
        <f>'Turis comm dir 1992'!F53*ISTAT!$A$1</f>
        <v>16.07306236456966</v>
      </c>
      <c r="G53" s="129">
        <f>'Turis comm dir 1992'!G53*ISTAT!$A$1</f>
        <v>54.926792872684445</v>
      </c>
      <c r="H53" s="130">
        <v>0.9</v>
      </c>
      <c r="I53" s="131">
        <v>1</v>
      </c>
      <c r="J53" s="131">
        <v>0.9</v>
      </c>
      <c r="K53" s="132">
        <v>0.81</v>
      </c>
      <c r="L53" s="133">
        <f>'Turis comm dir 1992'!L53*ISTAT!$A$1</f>
        <v>31.47152171157298</v>
      </c>
      <c r="M53" s="134">
        <f>'Turis comm dir 1992'!M53*ISTAT!$A$1</f>
        <v>13.019180515301425</v>
      </c>
      <c r="N53" s="135">
        <f>'Turis comm dir 1992'!N53*ISTAT!$A$1</f>
        <v>44.490702226874404</v>
      </c>
      <c r="O53" s="136">
        <v>0</v>
      </c>
      <c r="P53" s="333">
        <f>'Turis comm dir 1992'!P53*ISTAT!$A$1</f>
        <v>31.464875859288682</v>
      </c>
      <c r="Q53" s="334">
        <f>'Turis comm dir 1992'!Q53*ISTAT!$A$1</f>
        <v>13.020511972924753</v>
      </c>
      <c r="R53" s="335">
        <f>'Turis comm dir 1992'!R53*ISTAT!$A$1</f>
        <v>44.48538783221343</v>
      </c>
      <c r="S53" s="630"/>
    </row>
    <row r="54" spans="2:19" ht="9.75" customHeight="1" hidden="1">
      <c r="B54" s="189"/>
      <c r="C54" s="318"/>
      <c r="D54" s="146"/>
      <c r="E54" s="147">
        <f>'Turis comm dir 1992'!E54*ISTAT!$A$1</f>
        <v>75231.43994393788</v>
      </c>
      <c r="F54" s="147">
        <f>'Turis comm dir 1992'!F54*ISTAT!$A$1</f>
        <v>31121.800888860296</v>
      </c>
      <c r="G54" s="147">
        <f>'Turis comm dir 1992'!G54*ISTAT!$A$1</f>
        <v>106353.24083279818</v>
      </c>
      <c r="H54" s="148"/>
      <c r="I54" s="148"/>
      <c r="J54" s="148"/>
      <c r="K54" s="149"/>
      <c r="L54" s="150">
        <f>'Turis comm dir 1992'!L54*ISTAT!$A$1</f>
        <v>0</v>
      </c>
      <c r="M54" s="150">
        <f>'Turis comm dir 1992'!M54*ISTAT!$A$1</f>
        <v>0</v>
      </c>
      <c r="N54" s="151">
        <f>'Turis comm dir 1992'!N54*ISTAT!$A$1</f>
        <v>0</v>
      </c>
      <c r="O54" s="150"/>
      <c r="P54" s="325">
        <f>'Turis comm dir 1992'!P54*ISTAT!$A$1</f>
        <v>0</v>
      </c>
      <c r="Q54" s="325">
        <f>'Turis comm dir 1992'!Q54*ISTAT!$A$1</f>
        <v>0</v>
      </c>
      <c r="R54" s="326">
        <f>'Turis comm dir 1992'!R54*ISTAT!$A$1</f>
        <v>86135.7218978799</v>
      </c>
      <c r="S54" s="630"/>
    </row>
    <row r="55" spans="2:19" ht="9.75" customHeight="1">
      <c r="B55" s="634" t="s">
        <v>105</v>
      </c>
      <c r="C55" s="565" t="s">
        <v>65</v>
      </c>
      <c r="D55" s="356" t="s">
        <v>64</v>
      </c>
      <c r="E55" s="126">
        <f>'Turis comm dir 1992'!E55*ISTAT!$A$1</f>
        <v>38.853730508114786</v>
      </c>
      <c r="F55" s="128">
        <f>'Turis comm dir 1992'!F55*ISTAT!$A$1</f>
        <v>16.07306236456966</v>
      </c>
      <c r="G55" s="129">
        <f>'Turis comm dir 1992'!G55*ISTAT!$A$1</f>
        <v>54.926792872684445</v>
      </c>
      <c r="H55" s="130">
        <v>0.9</v>
      </c>
      <c r="I55" s="131">
        <v>1</v>
      </c>
      <c r="J55" s="131">
        <v>0.9</v>
      </c>
      <c r="K55" s="132">
        <v>0.81</v>
      </c>
      <c r="L55" s="133">
        <f>'Turis comm dir 1992'!L55*ISTAT!$A$1</f>
        <v>31.47152171157298</v>
      </c>
      <c r="M55" s="134">
        <f>'Turis comm dir 1992'!M55*ISTAT!$A$1</f>
        <v>13.019180515301425</v>
      </c>
      <c r="N55" s="135">
        <f>'Turis comm dir 1992'!N55*ISTAT!$A$1</f>
        <v>44.490702226874404</v>
      </c>
      <c r="O55" s="136">
        <v>0</v>
      </c>
      <c r="P55" s="338">
        <f>'Turis comm dir 1992'!P55*ISTAT!$A$1</f>
        <v>31.464875859288682</v>
      </c>
      <c r="Q55" s="339">
        <f>'Turis comm dir 1992'!Q55*ISTAT!$A$1</f>
        <v>13.020511972924753</v>
      </c>
      <c r="R55" s="340">
        <f>'Turis comm dir 1992'!R55*ISTAT!$A$1</f>
        <v>44.48538783221343</v>
      </c>
      <c r="S55" s="630"/>
    </row>
    <row r="56" spans="2:19" ht="9.75" customHeight="1" hidden="1">
      <c r="B56" s="635"/>
      <c r="C56" s="566"/>
      <c r="D56" s="357"/>
      <c r="E56" s="147">
        <f>'Turis comm dir 1992'!E56*ISTAT!$A$1</f>
        <v>45825.013907219494</v>
      </c>
      <c r="F56" s="147">
        <f>'Turis comm dir 1992'!F56*ISTAT!$A$1</f>
        <v>31121.800888860296</v>
      </c>
      <c r="G56" s="147">
        <f>'Turis comm dir 1992'!G56*ISTAT!$A$1</f>
        <v>76946.8147960798</v>
      </c>
      <c r="H56" s="148"/>
      <c r="I56" s="148"/>
      <c r="J56" s="148"/>
      <c r="K56" s="149"/>
      <c r="L56" s="150">
        <f>'Turis comm dir 1992'!L56*ISTAT!$A$1</f>
        <v>0</v>
      </c>
      <c r="M56" s="150">
        <f>'Turis comm dir 1992'!M56*ISTAT!$A$1</f>
        <v>0</v>
      </c>
      <c r="N56" s="151">
        <f>'Turis comm dir 1992'!N56*ISTAT!$A$1</f>
        <v>0</v>
      </c>
      <c r="O56" s="150"/>
      <c r="P56" s="341">
        <f>'Turis comm dir 1992'!P56*ISTAT!$A$1</f>
        <v>0</v>
      </c>
      <c r="Q56" s="341">
        <f>'Turis comm dir 1992'!Q56*ISTAT!$A$1</f>
        <v>0</v>
      </c>
      <c r="R56" s="342">
        <f>'Turis comm dir 1992'!R56*ISTAT!$A$1</f>
        <v>62316.33203776107</v>
      </c>
      <c r="S56" s="630"/>
    </row>
    <row r="57" spans="2:19" ht="9.75" customHeight="1">
      <c r="B57" s="635"/>
      <c r="C57" s="567"/>
      <c r="D57" s="357" t="s">
        <v>66</v>
      </c>
      <c r="E57" s="126">
        <f>'Turis comm dir 1992'!E57*ISTAT!$A$1</f>
        <v>23.666618412418035</v>
      </c>
      <c r="F57" s="128">
        <f>'Turis comm dir 1992'!F57*ISTAT!$A$1</f>
        <v>16.07306236456966</v>
      </c>
      <c r="G57" s="129">
        <f>'Turis comm dir 1992'!G57*ISTAT!$A$1</f>
        <v>39.7396807769877</v>
      </c>
      <c r="H57" s="130">
        <v>0.9</v>
      </c>
      <c r="I57" s="131">
        <v>1</v>
      </c>
      <c r="J57" s="131">
        <v>0.9</v>
      </c>
      <c r="K57" s="132">
        <v>0.81</v>
      </c>
      <c r="L57" s="133">
        <f>'Turis comm dir 1992'!L57*ISTAT!$A$1</f>
        <v>19.16996091405861</v>
      </c>
      <c r="M57" s="134">
        <f>'Turis comm dir 1992'!M57*ISTAT!$A$1</f>
        <v>13.019180515301425</v>
      </c>
      <c r="N57" s="135">
        <f>'Turis comm dir 1992'!N57*ISTAT!$A$1</f>
        <v>32.189141429360035</v>
      </c>
      <c r="O57" s="136">
        <v>0</v>
      </c>
      <c r="P57" s="338">
        <f>'Turis comm dir 1992'!P57*ISTAT!$A$1</f>
        <v>19.163187633928153</v>
      </c>
      <c r="Q57" s="339">
        <f>'Turis comm dir 1992'!Q57*ISTAT!$A$1</f>
        <v>13.020511972924753</v>
      </c>
      <c r="R57" s="340">
        <f>'Turis comm dir 1992'!R57*ISTAT!$A$1</f>
        <v>32.183699606852905</v>
      </c>
      <c r="S57" s="630"/>
    </row>
    <row r="58" spans="2:19" ht="9.75" customHeight="1" hidden="1">
      <c r="B58" s="635"/>
      <c r="C58" s="315"/>
      <c r="D58" s="357"/>
      <c r="E58" s="147">
        <f>'Turis comm dir 1992'!E58*ISTAT!$A$1</f>
        <v>45825.013907219494</v>
      </c>
      <c r="F58" s="147">
        <f>'Turis comm dir 1992'!F58*ISTAT!$A$1</f>
        <v>31121.800888860296</v>
      </c>
      <c r="G58" s="147">
        <f>'Turis comm dir 1992'!G58*ISTAT!$A$1</f>
        <v>76946.8147960798</v>
      </c>
      <c r="H58" s="148"/>
      <c r="I58" s="148"/>
      <c r="J58" s="148"/>
      <c r="K58" s="149"/>
      <c r="L58" s="150">
        <f>'Turis comm dir 1992'!L58*ISTAT!$A$1</f>
        <v>0</v>
      </c>
      <c r="M58" s="150">
        <f>'Turis comm dir 1992'!M58*ISTAT!$A$1</f>
        <v>0</v>
      </c>
      <c r="N58" s="151">
        <f>'Turis comm dir 1992'!N58*ISTAT!$A$1</f>
        <v>0</v>
      </c>
      <c r="O58" s="150"/>
      <c r="P58" s="341">
        <f>'Turis comm dir 1992'!P58*ISTAT!$A$1</f>
        <v>0</v>
      </c>
      <c r="Q58" s="341">
        <f>'Turis comm dir 1992'!Q58*ISTAT!$A$1</f>
        <v>0</v>
      </c>
      <c r="R58" s="342">
        <f>'Turis comm dir 1992'!R58*ISTAT!$A$1</f>
        <v>55388.780405136866</v>
      </c>
      <c r="S58" s="630"/>
    </row>
    <row r="59" spans="2:19" ht="9.75" customHeight="1">
      <c r="B59" s="635"/>
      <c r="C59" s="565" t="s">
        <v>67</v>
      </c>
      <c r="D59" s="357"/>
      <c r="E59" s="126">
        <f>'Turis comm dir 1992'!E59*ISTAT!$A$1</f>
        <v>23.666618412418035</v>
      </c>
      <c r="F59" s="128">
        <f>'Turis comm dir 1992'!F59*ISTAT!$A$1</f>
        <v>16.07306236456966</v>
      </c>
      <c r="G59" s="129">
        <f>'Turis comm dir 1992'!G59*ISTAT!$A$1</f>
        <v>39.7396807769877</v>
      </c>
      <c r="H59" s="130">
        <v>0.9</v>
      </c>
      <c r="I59" s="131">
        <v>1</v>
      </c>
      <c r="J59" s="131">
        <v>0.8</v>
      </c>
      <c r="K59" s="132">
        <v>0.72</v>
      </c>
      <c r="L59" s="133">
        <f>'Turis comm dir 1992'!L59*ISTAT!$A$1</f>
        <v>17.039965256940988</v>
      </c>
      <c r="M59" s="134">
        <f>'Turis comm dir 1992'!M59*ISTAT!$A$1</f>
        <v>11.572604902490156</v>
      </c>
      <c r="N59" s="135">
        <f>'Turis comm dir 1992'!N59*ISTAT!$A$1</f>
        <v>28.612570159431144</v>
      </c>
      <c r="O59" s="136">
        <v>0</v>
      </c>
      <c r="P59" s="338">
        <f>'Turis comm dir 1992'!P59*ISTAT!$A$1</f>
        <v>17.039390197942932</v>
      </c>
      <c r="Q59" s="339">
        <f>'Turis comm dir 1992'!Q59*ISTAT!$A$1</f>
        <v>11.566527574442567</v>
      </c>
      <c r="R59" s="340">
        <f>'Turis comm dir 1992'!R59*ISTAT!$A$1</f>
        <v>28.605917772385503</v>
      </c>
      <c r="S59" s="630"/>
    </row>
    <row r="60" spans="2:19" ht="9.75" customHeight="1" hidden="1">
      <c r="B60" s="635"/>
      <c r="C60" s="566"/>
      <c r="D60" s="357"/>
      <c r="E60" s="147">
        <v>13950</v>
      </c>
      <c r="F60" s="147">
        <v>19050</v>
      </c>
      <c r="G60" s="147">
        <v>33000</v>
      </c>
      <c r="H60" s="148"/>
      <c r="I60" s="148"/>
      <c r="J60" s="148"/>
      <c r="K60" s="149"/>
      <c r="L60" s="150"/>
      <c r="M60" s="150"/>
      <c r="N60" s="151"/>
      <c r="O60" s="150"/>
      <c r="P60" s="341"/>
      <c r="Q60" s="341"/>
      <c r="R60" s="342" t="e">
        <v>#VALUE!</v>
      </c>
      <c r="S60" s="630"/>
    </row>
    <row r="61" spans="2:19" ht="9.75" customHeight="1">
      <c r="B61" s="635"/>
      <c r="C61" s="567"/>
      <c r="D61" s="358" t="s">
        <v>71</v>
      </c>
      <c r="E61" s="126" t="s">
        <v>71</v>
      </c>
      <c r="F61" s="128" t="s">
        <v>71</v>
      </c>
      <c r="G61" s="129" t="s">
        <v>71</v>
      </c>
      <c r="H61" s="130" t="s">
        <v>71</v>
      </c>
      <c r="I61" s="131" t="s">
        <v>71</v>
      </c>
      <c r="J61" s="131" t="s">
        <v>71</v>
      </c>
      <c r="K61" s="132" t="s">
        <v>71</v>
      </c>
      <c r="L61" s="133" t="s">
        <v>71</v>
      </c>
      <c r="M61" s="134" t="s">
        <v>71</v>
      </c>
      <c r="N61" s="135" t="s">
        <v>71</v>
      </c>
      <c r="O61" s="136" t="s">
        <v>71</v>
      </c>
      <c r="P61" s="338" t="s">
        <v>71</v>
      </c>
      <c r="Q61" s="339" t="s">
        <v>71</v>
      </c>
      <c r="R61" s="340" t="s">
        <v>71</v>
      </c>
      <c r="S61" s="630"/>
    </row>
    <row r="62" spans="2:19" ht="9.75" customHeight="1" hidden="1">
      <c r="B62" s="635"/>
      <c r="C62" s="315"/>
      <c r="D62" s="357"/>
      <c r="E62" s="147">
        <v>46050</v>
      </c>
      <c r="F62" s="147">
        <v>19050</v>
      </c>
      <c r="G62" s="147">
        <v>65100</v>
      </c>
      <c r="H62" s="148"/>
      <c r="I62" s="148"/>
      <c r="J62" s="148"/>
      <c r="K62" s="149"/>
      <c r="L62" s="150"/>
      <c r="M62" s="150"/>
      <c r="N62" s="151"/>
      <c r="O62" s="150"/>
      <c r="P62" s="341"/>
      <c r="Q62" s="341"/>
      <c r="R62" s="342">
        <v>70325.3264</v>
      </c>
      <c r="S62" s="630"/>
    </row>
    <row r="63" spans="2:19" ht="9.75" customHeight="1">
      <c r="B63" s="635"/>
      <c r="C63" s="565" t="s">
        <v>68</v>
      </c>
      <c r="D63" s="357" t="s">
        <v>6</v>
      </c>
      <c r="E63" s="126">
        <f>'Turis comm dir 1992'!E63*ISTAT!$A$1</f>
        <v>38.853730508114786</v>
      </c>
      <c r="F63" s="128">
        <f>'Turis comm dir 1992'!F63*ISTAT!$A$1</f>
        <v>16.07306236456966</v>
      </c>
      <c r="G63" s="129">
        <f>'Turis comm dir 1992'!G63*ISTAT!$A$1</f>
        <v>54.926792872684445</v>
      </c>
      <c r="H63" s="130">
        <v>0.9</v>
      </c>
      <c r="I63" s="131">
        <v>1</v>
      </c>
      <c r="J63" s="131">
        <v>1.2</v>
      </c>
      <c r="K63" s="132">
        <v>1.08</v>
      </c>
      <c r="L63" s="133">
        <f>'Turis comm dir 1992'!L63*ISTAT!$A$1</f>
        <v>41.96202894876398</v>
      </c>
      <c r="M63" s="134">
        <f>'Turis comm dir 1992'!M63*ISTAT!$A$1</f>
        <v>17.358907353735233</v>
      </c>
      <c r="N63" s="135">
        <f>'Turis comm dir 1992'!N63*ISTAT!$A$1</f>
        <v>59.3209363024992</v>
      </c>
      <c r="O63" s="136">
        <v>0</v>
      </c>
      <c r="P63" s="338">
        <f>'Turis comm dir 1992'!P63*ISTAT!$A$1</f>
        <v>41.96950471573864</v>
      </c>
      <c r="Q63" s="339">
        <f>'Turis comm dir 1992'!Q63*ISTAT!$A$1</f>
        <v>17.366128265017583</v>
      </c>
      <c r="R63" s="340">
        <f>'Turis comm dir 1992'!R63*ISTAT!$A$1</f>
        <v>59.33563298075622</v>
      </c>
      <c r="S63" s="630"/>
    </row>
    <row r="64" spans="2:19" ht="9.75" customHeight="1" hidden="1">
      <c r="B64" s="635"/>
      <c r="C64" s="566"/>
      <c r="D64" s="357"/>
      <c r="E64" s="147">
        <f>'Turis comm dir 1992'!E64*ISTAT!$A$1</f>
        <v>45825.013907219494</v>
      </c>
      <c r="F64" s="147">
        <f>'Turis comm dir 1992'!F64*ISTAT!$A$1</f>
        <v>31121.800888860296</v>
      </c>
      <c r="G64" s="147">
        <f>'Turis comm dir 1992'!G64*ISTAT!$A$1</f>
        <v>76946.8147960798</v>
      </c>
      <c r="H64" s="148"/>
      <c r="I64" s="148"/>
      <c r="J64" s="148"/>
      <c r="K64" s="149"/>
      <c r="L64" s="150">
        <f>'Turis comm dir 1992'!L64*ISTAT!$A$1</f>
        <v>0</v>
      </c>
      <c r="M64" s="150">
        <f>'Turis comm dir 1992'!M64*ISTAT!$A$1</f>
        <v>0</v>
      </c>
      <c r="N64" s="151">
        <f>'Turis comm dir 1992'!N64*ISTAT!$A$1</f>
        <v>0</v>
      </c>
      <c r="O64" s="150"/>
      <c r="P64" s="341">
        <f>'Turis comm dir 1992'!P64*ISTAT!$A$1</f>
        <v>0</v>
      </c>
      <c r="Q64" s="341">
        <f>'Turis comm dir 1992'!Q64*ISTAT!$A$1</f>
        <v>0</v>
      </c>
      <c r="R64" s="342">
        <f>'Turis comm dir 1992'!R64*ISTAT!$A$1</f>
        <v>83130.61959149041</v>
      </c>
      <c r="S64" s="630"/>
    </row>
    <row r="65" spans="2:19" ht="9.75" customHeight="1">
      <c r="B65" s="635"/>
      <c r="C65" s="566"/>
      <c r="D65" s="357" t="s">
        <v>7</v>
      </c>
      <c r="E65" s="126">
        <f>'Turis comm dir 1992'!E65*ISTAT!$A$1</f>
        <v>23.666618412418035</v>
      </c>
      <c r="F65" s="128">
        <f>'Turis comm dir 1992'!F65*ISTAT!$A$1</f>
        <v>16.07306236456966</v>
      </c>
      <c r="G65" s="129">
        <f>'Turis comm dir 1992'!G65*ISTAT!$A$1</f>
        <v>39.7396807769877</v>
      </c>
      <c r="H65" s="130">
        <v>0.9</v>
      </c>
      <c r="I65" s="131">
        <v>1</v>
      </c>
      <c r="J65" s="131">
        <v>1.2</v>
      </c>
      <c r="K65" s="132">
        <v>1.08</v>
      </c>
      <c r="L65" s="133">
        <f>'Turis comm dir 1992'!L65*ISTAT!$A$1</f>
        <v>25.55994788541148</v>
      </c>
      <c r="M65" s="134">
        <f>'Turis comm dir 1992'!M65*ISTAT!$A$1</f>
        <v>17.358907353735233</v>
      </c>
      <c r="N65" s="135">
        <f>'Turis comm dir 1992'!N65*ISTAT!$A$1</f>
        <v>42.918855239146716</v>
      </c>
      <c r="O65" s="136">
        <v>0</v>
      </c>
      <c r="P65" s="338">
        <f>'Turis comm dir 1992'!P65*ISTAT!$A$1</f>
        <v>25.567253748591266</v>
      </c>
      <c r="Q65" s="339">
        <f>'Turis comm dir 1992'!Q65*ISTAT!$A$1</f>
        <v>17.366128265017583</v>
      </c>
      <c r="R65" s="340">
        <f>'Turis comm dir 1992'!R65*ISTAT!$A$1</f>
        <v>42.93338201360885</v>
      </c>
      <c r="S65" s="630"/>
    </row>
    <row r="66" spans="2:19" ht="9.75" customHeight="1" hidden="1">
      <c r="B66" s="635"/>
      <c r="C66" s="566"/>
      <c r="D66" s="357"/>
      <c r="E66" s="147">
        <v>13950</v>
      </c>
      <c r="F66" s="147">
        <v>19050</v>
      </c>
      <c r="G66" s="147">
        <v>33000</v>
      </c>
      <c r="H66" s="148"/>
      <c r="I66" s="148"/>
      <c r="J66" s="148"/>
      <c r="K66" s="149"/>
      <c r="L66" s="150"/>
      <c r="M66" s="150"/>
      <c r="N66" s="151"/>
      <c r="O66" s="150"/>
      <c r="P66" s="341"/>
      <c r="Q66" s="341"/>
      <c r="R66" s="342" t="e">
        <v>#VALUE!</v>
      </c>
      <c r="S66" s="630"/>
    </row>
    <row r="67" spans="2:19" ht="9.75" customHeight="1">
      <c r="B67" s="635"/>
      <c r="C67" s="567"/>
      <c r="D67" s="358" t="s">
        <v>71</v>
      </c>
      <c r="E67" s="126" t="s">
        <v>71</v>
      </c>
      <c r="F67" s="128" t="s">
        <v>71</v>
      </c>
      <c r="G67" s="129" t="s">
        <v>71</v>
      </c>
      <c r="H67" s="130" t="s">
        <v>71</v>
      </c>
      <c r="I67" s="131" t="s">
        <v>71</v>
      </c>
      <c r="J67" s="131" t="s">
        <v>71</v>
      </c>
      <c r="K67" s="132" t="s">
        <v>71</v>
      </c>
      <c r="L67" s="133" t="s">
        <v>71</v>
      </c>
      <c r="M67" s="134" t="s">
        <v>71</v>
      </c>
      <c r="N67" s="135" t="s">
        <v>71</v>
      </c>
      <c r="O67" s="136" t="s">
        <v>71</v>
      </c>
      <c r="P67" s="338" t="s">
        <v>71</v>
      </c>
      <c r="Q67" s="339" t="s">
        <v>71</v>
      </c>
      <c r="R67" s="340" t="s">
        <v>71</v>
      </c>
      <c r="S67" s="630"/>
    </row>
    <row r="68" spans="2:19" ht="9.75" customHeight="1" hidden="1">
      <c r="B68" s="635"/>
      <c r="C68" s="315"/>
      <c r="D68" s="357"/>
      <c r="E68" s="147">
        <v>46050</v>
      </c>
      <c r="F68" s="147">
        <v>19050</v>
      </c>
      <c r="G68" s="147">
        <v>65100</v>
      </c>
      <c r="H68" s="148"/>
      <c r="I68" s="148"/>
      <c r="J68" s="148"/>
      <c r="K68" s="149"/>
      <c r="L68" s="150"/>
      <c r="M68" s="150"/>
      <c r="N68" s="151"/>
      <c r="O68" s="150"/>
      <c r="P68" s="341"/>
      <c r="Q68" s="341"/>
      <c r="R68" s="342">
        <v>58572.167499999996</v>
      </c>
      <c r="S68" s="630"/>
    </row>
    <row r="69" spans="2:19" ht="9.75" customHeight="1">
      <c r="B69" s="635"/>
      <c r="C69" s="565" t="s">
        <v>69</v>
      </c>
      <c r="D69" s="356" t="s">
        <v>64</v>
      </c>
      <c r="E69" s="126">
        <f>'Turis comm dir 1992'!E69*ISTAT!$A$1</f>
        <v>38.853730508114786</v>
      </c>
      <c r="F69" s="128">
        <f>'Turis comm dir 1992'!F69*ISTAT!$A$1</f>
        <v>16.07306236456966</v>
      </c>
      <c r="G69" s="129">
        <f>'Turis comm dir 1992'!G69*ISTAT!$A$1</f>
        <v>54.926792872684445</v>
      </c>
      <c r="H69" s="130">
        <v>0.9</v>
      </c>
      <c r="I69" s="131">
        <v>1</v>
      </c>
      <c r="J69" s="131">
        <v>1</v>
      </c>
      <c r="K69" s="132">
        <v>0.9</v>
      </c>
      <c r="L69" s="133">
        <f>'Turis comm dir 1992'!L69*ISTAT!$A$1</f>
        <v>34.96835745730331</v>
      </c>
      <c r="M69" s="134">
        <f>'Turis comm dir 1992'!M69*ISTAT!$A$1</f>
        <v>14.465756128112693</v>
      </c>
      <c r="N69" s="135">
        <f>'Turis comm dir 1992'!N69*ISTAT!$A$1</f>
        <v>49.434113585416</v>
      </c>
      <c r="O69" s="136">
        <v>0</v>
      </c>
      <c r="P69" s="338">
        <f>'Turis comm dir 1992'!P69*ISTAT!$A$1</f>
        <v>34.960973176987416</v>
      </c>
      <c r="Q69" s="339">
        <f>'Turis comm dir 1992'!Q69*ISTAT!$A$1</f>
        <v>14.458159468053209</v>
      </c>
      <c r="R69" s="340">
        <f>'Turis comm dir 1992'!R69*ISTAT!$A$1</f>
        <v>49.41913264504063</v>
      </c>
      <c r="S69" s="630"/>
    </row>
    <row r="70" spans="2:19" ht="9.75" customHeight="1" hidden="1">
      <c r="B70" s="635"/>
      <c r="C70" s="566"/>
      <c r="D70" s="357"/>
      <c r="E70" s="147">
        <f>'Turis comm dir 1992'!E70*ISTAT!$A$1</f>
        <v>45825.013907219494</v>
      </c>
      <c r="F70" s="147">
        <f>'Turis comm dir 1992'!F70*ISTAT!$A$1</f>
        <v>31121.800888860296</v>
      </c>
      <c r="G70" s="147">
        <f>'Turis comm dir 1992'!G70*ISTAT!$A$1</f>
        <v>76946.8147960798</v>
      </c>
      <c r="H70" s="148"/>
      <c r="I70" s="148"/>
      <c r="J70" s="148"/>
      <c r="K70" s="149"/>
      <c r="L70" s="150">
        <f>'Turis comm dir 1992'!L70*ISTAT!$A$1</f>
        <v>0</v>
      </c>
      <c r="M70" s="150">
        <f>'Turis comm dir 1992'!M70*ISTAT!$A$1</f>
        <v>0</v>
      </c>
      <c r="N70" s="151">
        <f>'Turis comm dir 1992'!N70*ISTAT!$A$1</f>
        <v>0</v>
      </c>
      <c r="O70" s="150"/>
      <c r="P70" s="341">
        <f>'Turis comm dir 1992'!P70*ISTAT!$A$1</f>
        <v>0</v>
      </c>
      <c r="Q70" s="341">
        <f>'Turis comm dir 1992'!Q70*ISTAT!$A$1</f>
        <v>0</v>
      </c>
      <c r="R70" s="342">
        <f>'Turis comm dir 1992'!R70*ISTAT!$A$1</f>
        <v>69243.88367038529</v>
      </c>
      <c r="S70" s="630"/>
    </row>
    <row r="71" spans="2:19" ht="9.75" customHeight="1">
      <c r="B71" s="635"/>
      <c r="C71" s="567"/>
      <c r="D71" s="357" t="s">
        <v>66</v>
      </c>
      <c r="E71" s="126">
        <f>'Turis comm dir 1992'!E71*ISTAT!$A$1</f>
        <v>23.666618412418035</v>
      </c>
      <c r="F71" s="128">
        <f>'Turis comm dir 1992'!F71*ISTAT!$A$1</f>
        <v>16.07306236456966</v>
      </c>
      <c r="G71" s="129">
        <f>'Turis comm dir 1992'!G71*ISTAT!$A$1</f>
        <v>39.7396807769877</v>
      </c>
      <c r="H71" s="130">
        <v>0.9</v>
      </c>
      <c r="I71" s="131">
        <v>1</v>
      </c>
      <c r="J71" s="131">
        <v>1</v>
      </c>
      <c r="K71" s="132">
        <v>0.9</v>
      </c>
      <c r="L71" s="133">
        <f>'Turis comm dir 1992'!L71*ISTAT!$A$1</f>
        <v>21.29995657117623</v>
      </c>
      <c r="M71" s="134">
        <f>'Turis comm dir 1992'!M71*ISTAT!$A$1</f>
        <v>14.465756128112693</v>
      </c>
      <c r="N71" s="135">
        <f>'Turis comm dir 1992'!N71*ISTAT!$A$1</f>
        <v>35.765712699288926</v>
      </c>
      <c r="O71" s="136">
        <v>0</v>
      </c>
      <c r="P71" s="338">
        <f>'Turis comm dir 1992'!P71*ISTAT!$A$1</f>
        <v>21.3033219732671</v>
      </c>
      <c r="Q71" s="339">
        <f>'Turis comm dir 1992'!Q71*ISTAT!$A$1</f>
        <v>14.458159468053209</v>
      </c>
      <c r="R71" s="340">
        <f>'Turis comm dir 1992'!R71*ISTAT!$A$1</f>
        <v>35.76148144132031</v>
      </c>
      <c r="S71" s="630"/>
    </row>
    <row r="72" spans="2:19" ht="9.75" customHeight="1" hidden="1">
      <c r="B72" s="635"/>
      <c r="C72" s="315"/>
      <c r="D72" s="359"/>
      <c r="E72" s="147">
        <f>'Turis comm dir 1992'!E72*ISTAT!$A$1</f>
        <v>75231.43994393788</v>
      </c>
      <c r="F72" s="147">
        <f>'Turis comm dir 1992'!F72*ISTAT!$A$1</f>
        <v>31121.800888860296</v>
      </c>
      <c r="G72" s="147">
        <f>'Turis comm dir 1992'!G72*ISTAT!$A$1</f>
        <v>106353.24083279818</v>
      </c>
      <c r="H72" s="148"/>
      <c r="I72" s="148"/>
      <c r="J72" s="148"/>
      <c r="K72" s="149"/>
      <c r="L72" s="150">
        <f>'Turis comm dir 1992'!L72*ISTAT!$A$1</f>
        <v>0</v>
      </c>
      <c r="M72" s="150">
        <f>'Turis comm dir 1992'!M72*ISTAT!$A$1</f>
        <v>0</v>
      </c>
      <c r="N72" s="151">
        <f>'Turis comm dir 1992'!N72*ISTAT!$A$1</f>
        <v>0</v>
      </c>
      <c r="O72" s="150"/>
      <c r="P72" s="341">
        <f>'Turis comm dir 1992'!P72*ISTAT!$A$1</f>
        <v>0</v>
      </c>
      <c r="Q72" s="341">
        <f>'Turis comm dir 1992'!Q72*ISTAT!$A$1</f>
        <v>0</v>
      </c>
      <c r="R72" s="342">
        <f>'Turis comm dir 1992'!R72*ISTAT!$A$1</f>
        <v>114889.80607164885</v>
      </c>
      <c r="S72" s="630"/>
    </row>
    <row r="73" spans="2:19" ht="9.75" customHeight="1">
      <c r="B73" s="635"/>
      <c r="C73" s="565" t="s">
        <v>70</v>
      </c>
      <c r="D73" s="360"/>
      <c r="E73" s="126">
        <f>'Turis comm dir 1992'!E73*ISTAT!$A$1</f>
        <v>38.853730508114786</v>
      </c>
      <c r="F73" s="128">
        <f>'Turis comm dir 1992'!F73*ISTAT!$A$1</f>
        <v>16.07306236456966</v>
      </c>
      <c r="G73" s="129">
        <f>'Turis comm dir 1992'!G73*ISTAT!$A$1</f>
        <v>54.926792872684445</v>
      </c>
      <c r="H73" s="130">
        <v>0.9</v>
      </c>
      <c r="I73" s="131">
        <v>1</v>
      </c>
      <c r="J73" s="131">
        <v>1.2</v>
      </c>
      <c r="K73" s="132">
        <v>1.08</v>
      </c>
      <c r="L73" s="133">
        <f>'Turis comm dir 1992'!L73*ISTAT!$A$1</f>
        <v>41.96202894876398</v>
      </c>
      <c r="M73" s="134">
        <f>'Turis comm dir 1992'!M73*ISTAT!$A$1</f>
        <v>17.358907353735233</v>
      </c>
      <c r="N73" s="135">
        <f>'Turis comm dir 1992'!N73*ISTAT!$A$1</f>
        <v>59.3209363024992</v>
      </c>
      <c r="O73" s="136">
        <v>0</v>
      </c>
      <c r="P73" s="338">
        <f>'Turis comm dir 1992'!P73*ISTAT!$A$1</f>
        <v>41.96950471573864</v>
      </c>
      <c r="Q73" s="339">
        <f>'Turis comm dir 1992'!Q73*ISTAT!$A$1</f>
        <v>17.366128265017583</v>
      </c>
      <c r="R73" s="340">
        <f>'Turis comm dir 1992'!R73*ISTAT!$A$1</f>
        <v>59.33563298075622</v>
      </c>
      <c r="S73" s="630"/>
    </row>
    <row r="74" spans="2:19" ht="9.75" customHeight="1" hidden="1">
      <c r="B74" s="635"/>
      <c r="C74" s="566"/>
      <c r="D74" s="359"/>
      <c r="E74" s="147">
        <v>13950</v>
      </c>
      <c r="F74" s="147">
        <v>19050</v>
      </c>
      <c r="G74" s="147">
        <v>33000</v>
      </c>
      <c r="H74" s="148"/>
      <c r="I74" s="148"/>
      <c r="J74" s="148"/>
      <c r="K74" s="149"/>
      <c r="L74" s="150"/>
      <c r="M74" s="150"/>
      <c r="N74" s="151"/>
      <c r="O74" s="150"/>
      <c r="P74" s="341"/>
      <c r="Q74" s="341"/>
      <c r="R74" s="342" t="e">
        <v>#VALUE!</v>
      </c>
      <c r="S74" s="630"/>
    </row>
    <row r="75" spans="2:19" ht="9.75" customHeight="1">
      <c r="B75" s="635"/>
      <c r="C75" s="567"/>
      <c r="D75" s="358" t="s">
        <v>71</v>
      </c>
      <c r="E75" s="126" t="s">
        <v>71</v>
      </c>
      <c r="F75" s="128" t="s">
        <v>71</v>
      </c>
      <c r="G75" s="129" t="s">
        <v>71</v>
      </c>
      <c r="H75" s="130" t="s">
        <v>71</v>
      </c>
      <c r="I75" s="131" t="s">
        <v>71</v>
      </c>
      <c r="J75" s="131" t="s">
        <v>71</v>
      </c>
      <c r="K75" s="132" t="s">
        <v>71</v>
      </c>
      <c r="L75" s="133" t="s">
        <v>71</v>
      </c>
      <c r="M75" s="134" t="s">
        <v>71</v>
      </c>
      <c r="N75" s="135" t="s">
        <v>71</v>
      </c>
      <c r="O75" s="136" t="s">
        <v>71</v>
      </c>
      <c r="P75" s="338" t="s">
        <v>71</v>
      </c>
      <c r="Q75" s="339" t="s">
        <v>71</v>
      </c>
      <c r="R75" s="340" t="s">
        <v>71</v>
      </c>
      <c r="S75" s="630"/>
    </row>
    <row r="76" spans="2:19" ht="9.75" customHeight="1" hidden="1">
      <c r="B76" s="635"/>
      <c r="C76" s="315"/>
      <c r="D76" s="359"/>
      <c r="E76" s="147">
        <v>46050</v>
      </c>
      <c r="F76" s="147">
        <v>19050</v>
      </c>
      <c r="G76" s="147">
        <v>65100</v>
      </c>
      <c r="H76" s="148"/>
      <c r="I76" s="148"/>
      <c r="J76" s="148"/>
      <c r="K76" s="149"/>
      <c r="L76" s="150"/>
      <c r="M76" s="150"/>
      <c r="N76" s="151"/>
      <c r="O76" s="150"/>
      <c r="P76" s="341"/>
      <c r="Q76" s="341"/>
      <c r="R76" s="342">
        <v>52724.6321</v>
      </c>
      <c r="S76" s="630"/>
    </row>
    <row r="77" spans="2:19" ht="9.75" customHeight="1">
      <c r="B77" s="636"/>
      <c r="C77" s="321" t="s">
        <v>73</v>
      </c>
      <c r="D77" s="360"/>
      <c r="E77" s="153">
        <f>'Turis comm dir 1992'!E77*ISTAT!$A$1</f>
        <v>38.853730508114786</v>
      </c>
      <c r="F77" s="154">
        <f>'Turis comm dir 1992'!F77*ISTAT!$A$1</f>
        <v>16.07306236456966</v>
      </c>
      <c r="G77" s="155">
        <f>'Turis comm dir 1992'!G77*ISTAT!$A$1</f>
        <v>54.926792872684445</v>
      </c>
      <c r="H77" s="156">
        <v>0.9</v>
      </c>
      <c r="I77" s="157">
        <v>1</v>
      </c>
      <c r="J77" s="157">
        <v>0.9</v>
      </c>
      <c r="K77" s="158">
        <v>0.81</v>
      </c>
      <c r="L77" s="159">
        <f>'Turis comm dir 1992'!L77*ISTAT!$A$1</f>
        <v>31.47152171157298</v>
      </c>
      <c r="M77" s="160">
        <f>'Turis comm dir 1992'!M77*ISTAT!$A$1</f>
        <v>13.019180515301425</v>
      </c>
      <c r="N77" s="161">
        <f>'Turis comm dir 1992'!N77*ISTAT!$A$1</f>
        <v>44.490702226874404</v>
      </c>
      <c r="O77" s="162">
        <v>0</v>
      </c>
      <c r="P77" s="343">
        <f>'Turis comm dir 1992'!P77*ISTAT!$A$1</f>
        <v>31.464875859288682</v>
      </c>
      <c r="Q77" s="344">
        <f>'Turis comm dir 1992'!Q77*ISTAT!$A$1</f>
        <v>13.020511972924753</v>
      </c>
      <c r="R77" s="345">
        <f>'Turis comm dir 1992'!R77*ISTAT!$A$1</f>
        <v>44.48538783221343</v>
      </c>
      <c r="S77" s="631"/>
    </row>
  </sheetData>
  <sheetProtection password="90A8" sheet="1" objects="1" scenarios="1"/>
  <mergeCells count="37">
    <mergeCell ref="H3:K3"/>
    <mergeCell ref="J4:J5"/>
    <mergeCell ref="K4:K5"/>
    <mergeCell ref="B55:B77"/>
    <mergeCell ref="C55:C57"/>
    <mergeCell ref="C21:C23"/>
    <mergeCell ref="C25:C27"/>
    <mergeCell ref="C31:C33"/>
    <mergeCell ref="B31:B53"/>
    <mergeCell ref="B7:B29"/>
    <mergeCell ref="C73:C75"/>
    <mergeCell ref="S31:S77"/>
    <mergeCell ref="C49:C51"/>
    <mergeCell ref="C35:C37"/>
    <mergeCell ref="C39:C43"/>
    <mergeCell ref="C45:C47"/>
    <mergeCell ref="C69:C71"/>
    <mergeCell ref="L3:N3"/>
    <mergeCell ref="C15:C19"/>
    <mergeCell ref="C7:C9"/>
    <mergeCell ref="S7:S29"/>
    <mergeCell ref="C11:C13"/>
    <mergeCell ref="L4:N4"/>
    <mergeCell ref="Q4:Q5"/>
    <mergeCell ref="C3:D4"/>
    <mergeCell ref="H4:H5"/>
    <mergeCell ref="I4:I5"/>
    <mergeCell ref="P3:R3"/>
    <mergeCell ref="C59:C61"/>
    <mergeCell ref="C2:R2"/>
    <mergeCell ref="C63:C67"/>
    <mergeCell ref="P4:P5"/>
    <mergeCell ref="E3:G3"/>
    <mergeCell ref="R4:R5"/>
    <mergeCell ref="E4:F4"/>
    <mergeCell ref="G4:G5"/>
    <mergeCell ref="O3:O5"/>
  </mergeCells>
  <printOptions/>
  <pageMargins left="0.18" right="0.43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2:J27"/>
  <sheetViews>
    <sheetView showGridLines="0" zoomScale="130" zoomScaleNormal="130" workbookViewId="0" topLeftCell="A1">
      <selection activeCell="H3" sqref="H3:J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28125" style="0" customWidth="1"/>
    <col min="4" max="4" width="10.421875" style="0" bestFit="1" customWidth="1"/>
    <col min="5" max="5" width="9.7109375" style="0" bestFit="1" customWidth="1"/>
    <col min="6" max="6" width="10.57421875" style="0" bestFit="1" customWidth="1"/>
    <col min="7" max="9" width="9.28125" style="0" bestFit="1" customWidth="1"/>
    <col min="10" max="10" width="10.00390625" style="0" bestFit="1" customWidth="1"/>
  </cols>
  <sheetData>
    <row r="2" spans="2:10" ht="12.75">
      <c r="B2" s="615">
        <f>ISTAT!B3</f>
        <v>2012</v>
      </c>
      <c r="C2" s="616"/>
      <c r="D2" s="616"/>
      <c r="E2" s="616"/>
      <c r="F2" s="616"/>
      <c r="G2" s="616"/>
      <c r="H2" s="616"/>
      <c r="I2" s="616"/>
      <c r="J2" s="617"/>
    </row>
    <row r="3" spans="2:10" ht="26.25" customHeight="1">
      <c r="B3" s="646" t="s">
        <v>25</v>
      </c>
      <c r="C3" s="647"/>
      <c r="D3" s="648" t="s">
        <v>75</v>
      </c>
      <c r="E3" s="649"/>
      <c r="F3" s="650"/>
      <c r="G3" s="626" t="s">
        <v>76</v>
      </c>
      <c r="H3" s="643" t="s">
        <v>77</v>
      </c>
      <c r="I3" s="644"/>
      <c r="J3" s="645"/>
    </row>
    <row r="4" spans="2:10" ht="15" customHeight="1">
      <c r="B4" s="503" t="s">
        <v>26</v>
      </c>
      <c r="C4" s="503" t="s">
        <v>74</v>
      </c>
      <c r="D4" s="651"/>
      <c r="E4" s="652"/>
      <c r="F4" s="653"/>
      <c r="G4" s="627"/>
      <c r="H4" s="525" t="s">
        <v>33</v>
      </c>
      <c r="I4" s="494" t="s">
        <v>34</v>
      </c>
      <c r="J4" s="496" t="s">
        <v>78</v>
      </c>
    </row>
    <row r="5" spans="2:10" ht="12.75">
      <c r="B5" s="503"/>
      <c r="C5" s="503"/>
      <c r="D5" s="72" t="s">
        <v>8</v>
      </c>
      <c r="E5" s="75" t="s">
        <v>9</v>
      </c>
      <c r="F5" s="76" t="s">
        <v>10</v>
      </c>
      <c r="G5" s="628"/>
      <c r="H5" s="526"/>
      <c r="I5" s="495"/>
      <c r="J5" s="493"/>
    </row>
    <row r="6" spans="2:10" ht="12.75" hidden="1">
      <c r="B6" s="409"/>
      <c r="C6" s="452"/>
      <c r="D6" s="216">
        <v>2308</v>
      </c>
      <c r="E6" s="216">
        <v>2430</v>
      </c>
      <c r="F6" s="216">
        <v>4738</v>
      </c>
      <c r="G6" s="181"/>
      <c r="H6" s="411"/>
      <c r="I6" s="411"/>
      <c r="J6" s="412">
        <v>947.6105380000001</v>
      </c>
    </row>
    <row r="7" spans="2:10" ht="12.75">
      <c r="B7" s="509" t="s">
        <v>0</v>
      </c>
      <c r="C7" s="439" t="s">
        <v>4</v>
      </c>
      <c r="D7" s="35">
        <f>'Resid esist A1 1992'!D7*ISTAT!$A$1</f>
        <v>1.9473588797649066</v>
      </c>
      <c r="E7" s="15">
        <f>'Resid esist A1 1992'!E7*ISTAT!$A$1</f>
        <v>2.050281370893421</v>
      </c>
      <c r="F7" s="36">
        <f>'Resid esist A1 1992'!F7*ISTAT!$A$1</f>
        <v>3.997640250658328</v>
      </c>
      <c r="G7" s="217">
        <v>0.2</v>
      </c>
      <c r="H7" s="364">
        <f>'Resid esist A1 1992'!H7*ISTAT!$A$1</f>
        <v>0.3894717759529814</v>
      </c>
      <c r="I7" s="364">
        <f>'Resid esist A1 1992'!I7*ISTAT!$A$1</f>
        <v>0.41005627417868423</v>
      </c>
      <c r="J7" s="413">
        <f>'Resid esist A1 1992'!J7*ISTAT!$A$1</f>
        <v>0.7995280501316657</v>
      </c>
    </row>
    <row r="8" spans="2:10" ht="12.75" hidden="1">
      <c r="B8" s="510"/>
      <c r="C8" s="440"/>
      <c r="D8" s="209">
        <f>'Resid esist A1 1992'!D8*ISTAT!$A$1</f>
        <v>2646.5783433046554</v>
      </c>
      <c r="E8" s="210">
        <f>'Resid esist A1 1992'!E8*ISTAT!$A$1</f>
        <v>3969.8675149569826</v>
      </c>
      <c r="F8" s="211">
        <f>'Resid esist A1 1992'!F8*ISTAT!$A$1</f>
        <v>6616.445858261638</v>
      </c>
      <c r="G8" s="79"/>
      <c r="H8" s="367">
        <f>'Resid esist A1 1992'!H8*ISTAT!$A$1</f>
        <v>0</v>
      </c>
      <c r="I8" s="368">
        <f>'Resid esist A1 1992'!I8*ISTAT!$A$1</f>
        <v>0</v>
      </c>
      <c r="J8" s="369">
        <f>'Resid esist A1 1992'!J8*ISTAT!$A$1</f>
        <v>1323.320525110506</v>
      </c>
    </row>
    <row r="9" spans="2:10" ht="12.75">
      <c r="B9" s="511"/>
      <c r="C9" s="441" t="s">
        <v>5</v>
      </c>
      <c r="D9" s="39">
        <f>'Resid esist A1 1992'!D9*ISTAT!$A$1</f>
        <v>1.3669087036067933</v>
      </c>
      <c r="E9" s="21">
        <f>'Resid esist A1 1992'!E9*ISTAT!$A$1</f>
        <v>2.050281370893421</v>
      </c>
      <c r="F9" s="40">
        <f>'Resid esist A1 1992'!F9*ISTAT!$A$1</f>
        <v>3.417190074500214</v>
      </c>
      <c r="G9" s="217">
        <v>0.2</v>
      </c>
      <c r="H9" s="364">
        <f>'Resid esist A1 1992'!H9*ISTAT!$A$1</f>
        <v>0.2733817407213587</v>
      </c>
      <c r="I9" s="364">
        <f>'Resid esist A1 1992'!I9*ISTAT!$A$1</f>
        <v>0.41005627417868423</v>
      </c>
      <c r="J9" s="413">
        <f>'Resid esist A1 1992'!J9*ISTAT!$A$1</f>
        <v>0.6834380149000429</v>
      </c>
    </row>
    <row r="10" spans="2:10" ht="12.75" hidden="1">
      <c r="B10" s="409"/>
      <c r="C10" s="442"/>
      <c r="D10" s="203">
        <f>'Resid esist A1 1992'!D10*ISTAT!$A$1</f>
        <v>5028.498852278844</v>
      </c>
      <c r="E10" s="204">
        <f>'Resid esist A1 1992'!E10*ISTAT!$A$1</f>
        <v>5293.156686609311</v>
      </c>
      <c r="F10" s="205">
        <f>'Resid esist A1 1992'!F10*ISTAT!$A$1</f>
        <v>10321.655538888155</v>
      </c>
      <c r="G10" s="81"/>
      <c r="H10" s="239">
        <f>'Resid esist A1 1992'!H10*ISTAT!$A$1</f>
        <v>0</v>
      </c>
      <c r="I10" s="240">
        <f>'Resid esist A1 1992'!I10*ISTAT!$A$1</f>
        <v>0</v>
      </c>
      <c r="J10" s="414">
        <f>'Resid esist A1 1992'!J10*ISTAT!$A$1</f>
        <v>2064.3471212102986</v>
      </c>
    </row>
    <row r="11" spans="2:10" ht="12.75">
      <c r="B11" s="512" t="s">
        <v>1</v>
      </c>
      <c r="C11" s="443"/>
      <c r="D11" s="35">
        <f>'Resid esist A1 1992'!D11*ISTAT!$A$1</f>
        <v>2.597077526142846</v>
      </c>
      <c r="E11" s="15">
        <f>'Resid esist A1 1992'!E11*ISTAT!$A$1</f>
        <v>2.733654038180049</v>
      </c>
      <c r="F11" s="36">
        <f>'Resid esist A1 1992'!F11*ISTAT!$A$1</f>
        <v>5.330731564322895</v>
      </c>
      <c r="G11" s="217">
        <v>0.2</v>
      </c>
      <c r="H11" s="373">
        <f>'Resid esist A1 1992'!H11*ISTAT!$A$1</f>
        <v>0.5194155052285692</v>
      </c>
      <c r="I11" s="373">
        <f>'Resid esist A1 1992'!I11*ISTAT!$A$1</f>
        <v>0.5467308076360098</v>
      </c>
      <c r="J11" s="415">
        <f>'Resid esist A1 1992'!J11*ISTAT!$A$1</f>
        <v>1.0661463128645792</v>
      </c>
    </row>
    <row r="12" spans="2:10" ht="12.75" hidden="1">
      <c r="B12" s="513"/>
      <c r="C12" s="444"/>
      <c r="D12" s="209">
        <v>0</v>
      </c>
      <c r="E12" s="210">
        <v>0</v>
      </c>
      <c r="F12" s="211">
        <v>0</v>
      </c>
      <c r="G12" s="79"/>
      <c r="H12" s="376"/>
      <c r="I12" s="377"/>
      <c r="J12" s="378" t="e">
        <v>#VALUE!</v>
      </c>
    </row>
    <row r="13" spans="2:10" ht="12.75">
      <c r="B13" s="513"/>
      <c r="C13" s="444" t="s">
        <v>81</v>
      </c>
      <c r="D13" s="174" t="s">
        <v>81</v>
      </c>
      <c r="E13" s="175" t="s">
        <v>81</v>
      </c>
      <c r="F13" s="176" t="s">
        <v>81</v>
      </c>
      <c r="G13" s="217">
        <v>0.2</v>
      </c>
      <c r="H13" s="416" t="s">
        <v>81</v>
      </c>
      <c r="I13" s="417" t="s">
        <v>81</v>
      </c>
      <c r="J13" s="418" t="s">
        <v>81</v>
      </c>
    </row>
    <row r="14" spans="2:10" ht="12.75" hidden="1">
      <c r="B14" s="513"/>
      <c r="C14" s="444"/>
      <c r="D14" s="209">
        <v>0</v>
      </c>
      <c r="E14" s="210">
        <v>0</v>
      </c>
      <c r="F14" s="211">
        <v>0</v>
      </c>
      <c r="G14" s="79"/>
      <c r="H14" s="376"/>
      <c r="I14" s="377"/>
      <c r="J14" s="378" t="e">
        <v>#VALUE!</v>
      </c>
    </row>
    <row r="15" spans="2:10" ht="12.75">
      <c r="B15" s="514"/>
      <c r="C15" s="444" t="s">
        <v>81</v>
      </c>
      <c r="D15" s="174" t="s">
        <v>81</v>
      </c>
      <c r="E15" s="175" t="s">
        <v>81</v>
      </c>
      <c r="F15" s="176" t="s">
        <v>81</v>
      </c>
      <c r="G15" s="217">
        <v>0.2</v>
      </c>
      <c r="H15" s="416" t="s">
        <v>81</v>
      </c>
      <c r="I15" s="417" t="s">
        <v>81</v>
      </c>
      <c r="J15" s="418" t="s">
        <v>81</v>
      </c>
    </row>
    <row r="16" spans="2:10" ht="12.75" hidden="1">
      <c r="B16" s="410"/>
      <c r="C16" s="442"/>
      <c r="D16" s="203">
        <v>16200</v>
      </c>
      <c r="E16" s="204">
        <v>8100</v>
      </c>
      <c r="F16" s="205">
        <v>24300</v>
      </c>
      <c r="G16" s="81"/>
      <c r="H16" s="239"/>
      <c r="I16" s="240"/>
      <c r="J16" s="414">
        <v>4859.9989746</v>
      </c>
    </row>
    <row r="17" spans="2:10" ht="12.75">
      <c r="B17" s="521" t="s">
        <v>2</v>
      </c>
      <c r="C17" s="446" t="s">
        <v>6</v>
      </c>
      <c r="D17" s="35">
        <f>'Resid esist A1 1992'!D17*ISTAT!$A$1</f>
        <v>13.668433559933783</v>
      </c>
      <c r="E17" s="15">
        <f>'Resid esist A1 1992'!E17*ISTAT!$A$1</f>
        <v>6.834216779966892</v>
      </c>
      <c r="F17" s="36">
        <f>'Resid esist A1 1992'!F17*ISTAT!$A$1</f>
        <v>20.502650339900672</v>
      </c>
      <c r="G17" s="217">
        <v>0.2</v>
      </c>
      <c r="H17" s="385">
        <f>'Resid esist A1 1992'!H17*ISTAT!$A$1</f>
        <v>2.7336867119867567</v>
      </c>
      <c r="I17" s="385">
        <f>'Resid esist A1 1992'!I17*ISTAT!$A$1</f>
        <v>1.3668433559933784</v>
      </c>
      <c r="J17" s="419">
        <f>'Resid esist A1 1992'!J17*ISTAT!$A$1</f>
        <v>4.100530067980135</v>
      </c>
    </row>
    <row r="18" spans="2:10" ht="12.75" hidden="1">
      <c r="B18" s="522"/>
      <c r="C18" s="447"/>
      <c r="D18" s="209">
        <f>'Resid esist A1 1992'!D18*ISTAT!$A$1</f>
        <v>12571.247130697113</v>
      </c>
      <c r="E18" s="210">
        <f>'Resid esist A1 1992'!E18*ISTAT!$A$1</f>
        <v>13232.891716523276</v>
      </c>
      <c r="F18" s="211">
        <f>'Resid esist A1 1992'!F18*ISTAT!$A$1</f>
        <v>25804.138847220387</v>
      </c>
      <c r="G18" s="79"/>
      <c r="H18" s="388">
        <f>'Resid esist A1 1992'!H18*ISTAT!$A$1</f>
        <v>0</v>
      </c>
      <c r="I18" s="389">
        <f>'Resid esist A1 1992'!I18*ISTAT!$A$1</f>
        <v>0</v>
      </c>
      <c r="J18" s="390">
        <f>'Resid esist A1 1992'!J18*ISTAT!$A$1</f>
        <v>5160.804537714033</v>
      </c>
    </row>
    <row r="19" spans="2:10" ht="12.75">
      <c r="B19" s="522"/>
      <c r="C19" s="447" t="s">
        <v>7</v>
      </c>
      <c r="D19" s="43">
        <f>'Resid esist A1 1992'!D19*ISTAT!$A$1</f>
        <v>6.492448761806808</v>
      </c>
      <c r="E19" s="8">
        <f>'Resid esist A1 1992'!E19*ISTAT!$A$1</f>
        <v>6.834216779966892</v>
      </c>
      <c r="F19" s="44">
        <f>'Resid esist A1 1992'!F19*ISTAT!$A$1</f>
        <v>13.326665541773702</v>
      </c>
      <c r="G19" s="217">
        <v>0.2</v>
      </c>
      <c r="H19" s="385">
        <f>'Resid esist A1 1992'!H19*ISTAT!$A$1</f>
        <v>1.2984897523613619</v>
      </c>
      <c r="I19" s="385">
        <f>'Resid esist A1 1992'!I19*ISTAT!$A$1</f>
        <v>1.3668433559933784</v>
      </c>
      <c r="J19" s="419">
        <f>'Resid esist A1 1992'!J19*ISTAT!$A$1</f>
        <v>2.6653331083547402</v>
      </c>
    </row>
    <row r="20" spans="2:10" ht="12.75" hidden="1">
      <c r="B20" s="522"/>
      <c r="C20" s="447"/>
      <c r="D20" s="209">
        <v>0</v>
      </c>
      <c r="E20" s="210">
        <v>0</v>
      </c>
      <c r="F20" s="211">
        <v>0</v>
      </c>
      <c r="G20" s="79"/>
      <c r="H20" s="388"/>
      <c r="I20" s="389"/>
      <c r="J20" s="390" t="e">
        <v>#VALUE!</v>
      </c>
    </row>
    <row r="21" spans="2:10" ht="12.75">
      <c r="B21" s="502"/>
      <c r="C21" s="447" t="s">
        <v>81</v>
      </c>
      <c r="D21" s="174" t="s">
        <v>81</v>
      </c>
      <c r="E21" s="175" t="s">
        <v>81</v>
      </c>
      <c r="F21" s="176" t="s">
        <v>81</v>
      </c>
      <c r="G21" s="217">
        <v>0.2</v>
      </c>
      <c r="H21" s="420" t="s">
        <v>81</v>
      </c>
      <c r="I21" s="421" t="s">
        <v>81</v>
      </c>
      <c r="J21" s="422" t="s">
        <v>81</v>
      </c>
    </row>
    <row r="22" spans="2:10" ht="12.75" hidden="1">
      <c r="B22" s="410"/>
      <c r="C22" s="442"/>
      <c r="D22" s="203">
        <v>16200</v>
      </c>
      <c r="E22" s="204">
        <v>8100</v>
      </c>
      <c r="F22" s="205">
        <v>24300</v>
      </c>
      <c r="G22" s="81"/>
      <c r="H22" s="239"/>
      <c r="I22" s="240"/>
      <c r="J22" s="414">
        <v>4859.9989746</v>
      </c>
    </row>
    <row r="23" spans="2:10" ht="12.75">
      <c r="B23" s="506" t="s">
        <v>3</v>
      </c>
      <c r="C23" s="449"/>
      <c r="D23" s="35">
        <f>'Resid esist A1 1992'!D23*ISTAT!$A$1</f>
        <v>13.668433559933783</v>
      </c>
      <c r="E23" s="15">
        <f>'Resid esist A1 1992'!E23*ISTAT!$A$1</f>
        <v>6.834216779966892</v>
      </c>
      <c r="F23" s="36">
        <f>'Resid esist A1 1992'!F23*ISTAT!$A$1</f>
        <v>20.502650339900672</v>
      </c>
      <c r="G23" s="217">
        <v>0.2</v>
      </c>
      <c r="H23" s="397">
        <f>'Resid esist A1 1992'!H23*ISTAT!$A$1</f>
        <v>2.7336867119867567</v>
      </c>
      <c r="I23" s="397">
        <f>'Resid esist A1 1992'!I23*ISTAT!$A$1</f>
        <v>1.3668433559933784</v>
      </c>
      <c r="J23" s="423">
        <f>'Resid esist A1 1992'!J23*ISTAT!$A$1</f>
        <v>4.100530067980135</v>
      </c>
    </row>
    <row r="24" spans="2:10" ht="12.75" hidden="1">
      <c r="B24" s="507"/>
      <c r="C24" s="450"/>
      <c r="D24" s="209">
        <v>0</v>
      </c>
      <c r="E24" s="210">
        <v>0</v>
      </c>
      <c r="F24" s="211">
        <v>0</v>
      </c>
      <c r="G24" s="79"/>
      <c r="H24" s="400"/>
      <c r="I24" s="401"/>
      <c r="J24" s="402" t="e">
        <v>#VALUE!</v>
      </c>
    </row>
    <row r="25" spans="2:10" ht="12.75">
      <c r="B25" s="507"/>
      <c r="C25" s="450" t="s">
        <v>81</v>
      </c>
      <c r="D25" s="174" t="s">
        <v>81</v>
      </c>
      <c r="E25" s="175" t="s">
        <v>81</v>
      </c>
      <c r="F25" s="176" t="s">
        <v>81</v>
      </c>
      <c r="G25" s="217">
        <v>0.2</v>
      </c>
      <c r="H25" s="424" t="s">
        <v>81</v>
      </c>
      <c r="I25" s="425" t="s">
        <v>81</v>
      </c>
      <c r="J25" s="426" t="s">
        <v>81</v>
      </c>
    </row>
    <row r="26" spans="2:10" ht="12.75" hidden="1">
      <c r="B26" s="507"/>
      <c r="C26" s="450"/>
      <c r="D26" s="209">
        <v>8100</v>
      </c>
      <c r="E26" s="210">
        <v>4050</v>
      </c>
      <c r="F26" s="211">
        <v>12150</v>
      </c>
      <c r="G26" s="79"/>
      <c r="H26" s="400"/>
      <c r="I26" s="401"/>
      <c r="J26" s="402">
        <v>2430.0188500000004</v>
      </c>
    </row>
    <row r="27" spans="2:10" ht="12.75">
      <c r="B27" s="508"/>
      <c r="C27" s="453" t="s">
        <v>82</v>
      </c>
      <c r="D27" s="39">
        <f>'Resid esist A1 1992'!D27*ISTAT!$A$1</f>
        <v>6.834216779966892</v>
      </c>
      <c r="E27" s="21">
        <f>'Resid esist A1 1992'!E27*ISTAT!$A$1</f>
        <v>3.417190074500214</v>
      </c>
      <c r="F27" s="40">
        <f>'Resid esist A1 1992'!F27*ISTAT!$A$1</f>
        <v>10.251406854467106</v>
      </c>
      <c r="G27" s="218">
        <v>0.2</v>
      </c>
      <c r="H27" s="427">
        <f>'Resid esist A1 1992'!H27*ISTAT!$A$1</f>
        <v>1.3668433559933784</v>
      </c>
      <c r="I27" s="427">
        <f>'Resid esist A1 1992'!I27*ISTAT!$A$1</f>
        <v>0.6834380149000429</v>
      </c>
      <c r="J27" s="428">
        <f>'Resid esist A1 1992'!J27*ISTAT!$A$1</f>
        <v>2.050281370893421</v>
      </c>
    </row>
  </sheetData>
  <sheetProtection password="90A8" sheet="1" objects="1" scenarios="1"/>
  <mergeCells count="14">
    <mergeCell ref="B11:B15"/>
    <mergeCell ref="B17:B21"/>
    <mergeCell ref="B23:B27"/>
    <mergeCell ref="D3:F4"/>
    <mergeCell ref="B7:B9"/>
    <mergeCell ref="B2:J2"/>
    <mergeCell ref="H4:H5"/>
    <mergeCell ref="I4:I5"/>
    <mergeCell ref="J4:J5"/>
    <mergeCell ref="G3:G5"/>
    <mergeCell ref="H3:J3"/>
    <mergeCell ref="B4:B5"/>
    <mergeCell ref="C4:C5"/>
    <mergeCell ref="B3:C3"/>
  </mergeCells>
  <printOptions/>
  <pageMargins left="0.31" right="0.2" top="1" bottom="1" header="0.5" footer="0.5"/>
  <pageSetup horizontalDpi="300" verticalDpi="300" orientation="portrait" paperSize="9" r:id="rId1"/>
  <ignoredErrors>
    <ignoredError sqref="C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J26"/>
  <sheetViews>
    <sheetView showGridLines="0" zoomScale="130" zoomScaleNormal="130" workbookViewId="0" topLeftCell="A1">
      <selection activeCell="H2" sqref="H2:J2"/>
    </sheetView>
  </sheetViews>
  <sheetFormatPr defaultColWidth="9.140625" defaultRowHeight="12.75"/>
  <cols>
    <col min="1" max="1" width="3.7109375" style="0" customWidth="1"/>
    <col min="2" max="2" width="14.140625" style="0" customWidth="1"/>
    <col min="4" max="4" width="10.421875" style="0" bestFit="1" customWidth="1"/>
    <col min="5" max="5" width="9.7109375" style="0" bestFit="1" customWidth="1"/>
    <col min="6" max="6" width="10.57421875" style="0" bestFit="1" customWidth="1"/>
    <col min="7" max="9" width="9.28125" style="0" bestFit="1" customWidth="1"/>
    <col min="10" max="10" width="10.00390625" style="0" bestFit="1" customWidth="1"/>
  </cols>
  <sheetData>
    <row r="1" spans="2:10" ht="12.75">
      <c r="B1" s="615">
        <f>ISTAT!B3</f>
        <v>2012</v>
      </c>
      <c r="C1" s="616"/>
      <c r="D1" s="616"/>
      <c r="E1" s="616"/>
      <c r="F1" s="616"/>
      <c r="G1" s="616"/>
      <c r="H1" s="616"/>
      <c r="I1" s="616"/>
      <c r="J1" s="617"/>
    </row>
    <row r="2" spans="2:10" ht="26.25" customHeight="1">
      <c r="B2" s="646" t="s">
        <v>25</v>
      </c>
      <c r="C2" s="647"/>
      <c r="D2" s="648" t="s">
        <v>83</v>
      </c>
      <c r="E2" s="649"/>
      <c r="F2" s="650"/>
      <c r="G2" s="626" t="s">
        <v>76</v>
      </c>
      <c r="H2" s="654" t="s">
        <v>84</v>
      </c>
      <c r="I2" s="655"/>
      <c r="J2" s="656"/>
    </row>
    <row r="3" spans="2:10" ht="18" customHeight="1">
      <c r="B3" s="657" t="s">
        <v>26</v>
      </c>
      <c r="C3" s="657" t="s">
        <v>74</v>
      </c>
      <c r="D3" s="651"/>
      <c r="E3" s="652"/>
      <c r="F3" s="653"/>
      <c r="G3" s="627"/>
      <c r="H3" s="525" t="s">
        <v>33</v>
      </c>
      <c r="I3" s="494" t="s">
        <v>34</v>
      </c>
      <c r="J3" s="496" t="s">
        <v>78</v>
      </c>
    </row>
    <row r="4" spans="2:10" ht="12.75">
      <c r="B4" s="657"/>
      <c r="C4" s="657"/>
      <c r="D4" s="72" t="s">
        <v>8</v>
      </c>
      <c r="E4" s="75" t="s">
        <v>9</v>
      </c>
      <c r="F4" s="76" t="s">
        <v>10</v>
      </c>
      <c r="G4" s="628"/>
      <c r="H4" s="526"/>
      <c r="I4" s="495"/>
      <c r="J4" s="493"/>
    </row>
    <row r="5" spans="2:10" ht="12.75" hidden="1">
      <c r="B5" s="436"/>
      <c r="C5" s="179"/>
      <c r="D5" s="216">
        <v>2308</v>
      </c>
      <c r="E5" s="216">
        <v>2430</v>
      </c>
      <c r="F5" s="216">
        <v>4738</v>
      </c>
      <c r="G5" s="181"/>
      <c r="H5" s="411"/>
      <c r="I5" s="411"/>
      <c r="J5" s="412">
        <v>947.6105380000001</v>
      </c>
    </row>
    <row r="6" spans="2:10" ht="12.75">
      <c r="B6" s="658" t="s">
        <v>0</v>
      </c>
      <c r="C6" s="361" t="s">
        <v>4</v>
      </c>
      <c r="D6" s="35">
        <f>'A2 1992'!D6*ISTAT!$A$1</f>
        <v>1.9473588797649066</v>
      </c>
      <c r="E6" s="15">
        <f>'A2 1992'!E6*ISTAT!$A$1</f>
        <v>2.050281370893421</v>
      </c>
      <c r="F6" s="36">
        <f>'A2 1992'!F6*ISTAT!$A$1</f>
        <v>3.997640250658328</v>
      </c>
      <c r="G6" s="217">
        <v>0.2</v>
      </c>
      <c r="H6" s="364">
        <f>'A2 1992'!H6*ISTAT!$A$1</f>
        <v>0.3894717759529814</v>
      </c>
      <c r="I6" s="364">
        <f>'A2 1992'!I6*ISTAT!$A$1</f>
        <v>0.41005627417868423</v>
      </c>
      <c r="J6" s="413">
        <f>'A2 1992'!J6*ISTAT!$A$1</f>
        <v>0.7995280501316657</v>
      </c>
    </row>
    <row r="7" spans="2:10" ht="12.75" hidden="1">
      <c r="B7" s="659"/>
      <c r="C7" s="362"/>
      <c r="D7" s="209">
        <f>'A2 1992'!D7*ISTAT!$A$1</f>
        <v>2646.5783433046554</v>
      </c>
      <c r="E7" s="210">
        <f>'A2 1992'!E7*ISTAT!$A$1</f>
        <v>3969.8675149569826</v>
      </c>
      <c r="F7" s="211">
        <f>'A2 1992'!F7*ISTAT!$A$1</f>
        <v>6616.445858261638</v>
      </c>
      <c r="G7" s="79"/>
      <c r="H7" s="367">
        <f>'A2 1992'!H7*ISTAT!$A$1</f>
        <v>0</v>
      </c>
      <c r="I7" s="368">
        <f>'A2 1992'!I7*ISTAT!$A$1</f>
        <v>0</v>
      </c>
      <c r="J7" s="369">
        <f>'A2 1992'!J7*ISTAT!$A$1</f>
        <v>1323.320525110506</v>
      </c>
    </row>
    <row r="8" spans="2:10" ht="12.75">
      <c r="B8" s="660"/>
      <c r="C8" s="363" t="s">
        <v>5</v>
      </c>
      <c r="D8" s="39">
        <f>'A2 1992'!D8*ISTAT!$A$1</f>
        <v>1.3669087036067933</v>
      </c>
      <c r="E8" s="21">
        <f>'A2 1992'!E8*ISTAT!$A$1</f>
        <v>2.050281370893421</v>
      </c>
      <c r="F8" s="40">
        <f>'A2 1992'!F8*ISTAT!$A$1</f>
        <v>3.417190074500214</v>
      </c>
      <c r="G8" s="217">
        <v>0.2</v>
      </c>
      <c r="H8" s="364">
        <f>'A2 1992'!H8*ISTAT!$A$1</f>
        <v>0.2733817407213587</v>
      </c>
      <c r="I8" s="364">
        <f>'A2 1992'!I8*ISTAT!$A$1</f>
        <v>0.41005627417868423</v>
      </c>
      <c r="J8" s="413">
        <f>'A2 1992'!J8*ISTAT!$A$1</f>
        <v>0.6834380149000429</v>
      </c>
    </row>
    <row r="9" spans="2:10" ht="12.75" hidden="1">
      <c r="B9" s="436"/>
      <c r="C9" s="34"/>
      <c r="D9" s="203">
        <f>'A2 1992'!D9*ISTAT!$A$1</f>
        <v>5028.498852278844</v>
      </c>
      <c r="E9" s="204">
        <f>'A2 1992'!E9*ISTAT!$A$1</f>
        <v>5293.156686609311</v>
      </c>
      <c r="F9" s="205">
        <f>'A2 1992'!F9*ISTAT!$A$1</f>
        <v>10321.655538888155</v>
      </c>
      <c r="G9" s="81"/>
      <c r="H9" s="239">
        <f>'A2 1992'!H9*ISTAT!$A$1</f>
        <v>0</v>
      </c>
      <c r="I9" s="240">
        <f>'A2 1992'!I9*ISTAT!$A$1</f>
        <v>0</v>
      </c>
      <c r="J9" s="414">
        <f>'A2 1992'!J9*ISTAT!$A$1</f>
        <v>2064.3471212102986</v>
      </c>
    </row>
    <row r="10" spans="2:10" ht="12.75">
      <c r="B10" s="661" t="s">
        <v>1</v>
      </c>
      <c r="C10" s="434"/>
      <c r="D10" s="35">
        <f>'A2 1992'!D10*ISTAT!$A$1</f>
        <v>2.597077526142846</v>
      </c>
      <c r="E10" s="15">
        <f>'A2 1992'!E10*ISTAT!$A$1</f>
        <v>2.733654038180049</v>
      </c>
      <c r="F10" s="36">
        <f>'A2 1992'!F10*ISTAT!$A$1</f>
        <v>5.330731564322895</v>
      </c>
      <c r="G10" s="217">
        <v>0.2</v>
      </c>
      <c r="H10" s="373">
        <f>'A2 1992'!H10*ISTAT!$A$1</f>
        <v>0.5194155052285692</v>
      </c>
      <c r="I10" s="373">
        <f>'A2 1992'!I10*ISTAT!$A$1</f>
        <v>0.5467308076360098</v>
      </c>
      <c r="J10" s="415">
        <f>'A2 1992'!J10*ISTAT!$A$1</f>
        <v>1.0661463128645792</v>
      </c>
    </row>
    <row r="11" spans="2:10" ht="12.75" hidden="1">
      <c r="B11" s="662"/>
      <c r="C11" s="435"/>
      <c r="D11" s="209">
        <v>0</v>
      </c>
      <c r="E11" s="210">
        <v>0</v>
      </c>
      <c r="F11" s="211">
        <v>0</v>
      </c>
      <c r="G11" s="79"/>
      <c r="H11" s="376"/>
      <c r="I11" s="377"/>
      <c r="J11" s="378" t="e">
        <v>#VALUE!</v>
      </c>
    </row>
    <row r="12" spans="2:10" ht="12.75">
      <c r="B12" s="662"/>
      <c r="C12" s="435" t="s">
        <v>81</v>
      </c>
      <c r="D12" s="174" t="s">
        <v>81</v>
      </c>
      <c r="E12" s="175" t="s">
        <v>81</v>
      </c>
      <c r="F12" s="176" t="s">
        <v>81</v>
      </c>
      <c r="G12" s="217">
        <v>0.2</v>
      </c>
      <c r="H12" s="416" t="s">
        <v>81</v>
      </c>
      <c r="I12" s="417" t="s">
        <v>81</v>
      </c>
      <c r="J12" s="418" t="s">
        <v>81</v>
      </c>
    </row>
    <row r="13" spans="2:10" ht="12.75" hidden="1">
      <c r="B13" s="662"/>
      <c r="C13" s="435"/>
      <c r="D13" s="209">
        <v>0</v>
      </c>
      <c r="E13" s="210">
        <v>0</v>
      </c>
      <c r="F13" s="211">
        <v>0</v>
      </c>
      <c r="G13" s="79"/>
      <c r="H13" s="376"/>
      <c r="I13" s="377"/>
      <c r="J13" s="378" t="e">
        <v>#VALUE!</v>
      </c>
    </row>
    <row r="14" spans="2:10" ht="12.75">
      <c r="B14" s="663"/>
      <c r="C14" s="435" t="s">
        <v>81</v>
      </c>
      <c r="D14" s="174" t="s">
        <v>81</v>
      </c>
      <c r="E14" s="175" t="s">
        <v>81</v>
      </c>
      <c r="F14" s="176" t="s">
        <v>81</v>
      </c>
      <c r="G14" s="217">
        <v>0.2</v>
      </c>
      <c r="H14" s="416" t="s">
        <v>81</v>
      </c>
      <c r="I14" s="417" t="s">
        <v>81</v>
      </c>
      <c r="J14" s="418" t="s">
        <v>81</v>
      </c>
    </row>
    <row r="15" spans="2:10" ht="12.75" hidden="1">
      <c r="B15" s="437"/>
      <c r="C15" s="34"/>
      <c r="D15" s="203">
        <v>16200</v>
      </c>
      <c r="E15" s="204">
        <v>8100</v>
      </c>
      <c r="F15" s="205">
        <v>24300</v>
      </c>
      <c r="G15" s="81"/>
      <c r="H15" s="239"/>
      <c r="I15" s="240"/>
      <c r="J15" s="414">
        <v>4859.9989746</v>
      </c>
    </row>
    <row r="16" spans="2:10" ht="12.75">
      <c r="B16" s="664" t="s">
        <v>2</v>
      </c>
      <c r="C16" s="432" t="s">
        <v>6</v>
      </c>
      <c r="D16" s="35">
        <f>'A2 1992'!D16*ISTAT!$A$1</f>
        <v>13.668433559933783</v>
      </c>
      <c r="E16" s="15">
        <f>'A2 1992'!E16*ISTAT!$A$1</f>
        <v>6.834216779966892</v>
      </c>
      <c r="F16" s="36">
        <f>'A2 1992'!F16*ISTAT!$A$1</f>
        <v>20.502650339900672</v>
      </c>
      <c r="G16" s="217">
        <v>0.2</v>
      </c>
      <c r="H16" s="385">
        <f>'A2 1992'!H16*ISTAT!$A$1</f>
        <v>2.7336867119867567</v>
      </c>
      <c r="I16" s="385">
        <f>'A2 1992'!I16*ISTAT!$A$1</f>
        <v>1.3668433559933784</v>
      </c>
      <c r="J16" s="419">
        <f>'A2 1992'!J16*ISTAT!$A$1</f>
        <v>4.100530067980135</v>
      </c>
    </row>
    <row r="17" spans="2:10" ht="12.75" hidden="1">
      <c r="B17" s="665"/>
      <c r="C17" s="433"/>
      <c r="D17" s="209">
        <f>'A2 1992'!D17*ISTAT!$A$1</f>
        <v>12571.247130697113</v>
      </c>
      <c r="E17" s="210">
        <f>'A2 1992'!E17*ISTAT!$A$1</f>
        <v>13232.891716523276</v>
      </c>
      <c r="F17" s="211">
        <f>'A2 1992'!F17*ISTAT!$A$1</f>
        <v>25804.138847220387</v>
      </c>
      <c r="G17" s="79"/>
      <c r="H17" s="388">
        <f>'A2 1992'!H17*ISTAT!$A$1</f>
        <v>0</v>
      </c>
      <c r="I17" s="389">
        <f>'A2 1992'!I17*ISTAT!$A$1</f>
        <v>0</v>
      </c>
      <c r="J17" s="390">
        <f>'A2 1992'!J17*ISTAT!$A$1</f>
        <v>5160.804537714033</v>
      </c>
    </row>
    <row r="18" spans="2:10" ht="12.75">
      <c r="B18" s="665"/>
      <c r="C18" s="433" t="s">
        <v>7</v>
      </c>
      <c r="D18" s="43">
        <f>'A2 1992'!D18*ISTAT!$A$1</f>
        <v>6.492448761806808</v>
      </c>
      <c r="E18" s="8">
        <f>'A2 1992'!E18*ISTAT!$A$1</f>
        <v>6.834216779966892</v>
      </c>
      <c r="F18" s="44">
        <f>'A2 1992'!F18*ISTAT!$A$1</f>
        <v>13.326665541773702</v>
      </c>
      <c r="G18" s="217">
        <v>0.2</v>
      </c>
      <c r="H18" s="385">
        <f>'A2 1992'!H18*ISTAT!$A$1</f>
        <v>1.2984897523613619</v>
      </c>
      <c r="I18" s="385">
        <f>'A2 1992'!I18*ISTAT!$A$1</f>
        <v>1.3668433559933784</v>
      </c>
      <c r="J18" s="419">
        <f>'A2 1992'!J18*ISTAT!$A$1</f>
        <v>2.6653331083547402</v>
      </c>
    </row>
    <row r="19" spans="2:10" ht="12.75" hidden="1">
      <c r="B19" s="665"/>
      <c r="C19" s="433"/>
      <c r="D19" s="209">
        <v>0</v>
      </c>
      <c r="E19" s="210">
        <v>0</v>
      </c>
      <c r="F19" s="211">
        <v>0</v>
      </c>
      <c r="G19" s="79"/>
      <c r="H19" s="388"/>
      <c r="I19" s="389"/>
      <c r="J19" s="390" t="e">
        <v>#VALUE!</v>
      </c>
    </row>
    <row r="20" spans="2:10" ht="12.75">
      <c r="B20" s="666"/>
      <c r="C20" s="433" t="s">
        <v>81</v>
      </c>
      <c r="D20" s="174" t="s">
        <v>81</v>
      </c>
      <c r="E20" s="175" t="s">
        <v>81</v>
      </c>
      <c r="F20" s="176" t="s">
        <v>81</v>
      </c>
      <c r="G20" s="217">
        <v>0.2</v>
      </c>
      <c r="H20" s="420" t="s">
        <v>81</v>
      </c>
      <c r="I20" s="421" t="s">
        <v>81</v>
      </c>
      <c r="J20" s="422" t="s">
        <v>81</v>
      </c>
    </row>
    <row r="21" spans="2:10" ht="12.75" hidden="1">
      <c r="B21" s="437"/>
      <c r="C21" s="34"/>
      <c r="D21" s="203">
        <v>16200</v>
      </c>
      <c r="E21" s="204">
        <v>8100</v>
      </c>
      <c r="F21" s="205">
        <v>24300</v>
      </c>
      <c r="G21" s="81"/>
      <c r="H21" s="239"/>
      <c r="I21" s="240"/>
      <c r="J21" s="414">
        <v>4859.9989746</v>
      </c>
    </row>
    <row r="22" spans="2:10" ht="12.75">
      <c r="B22" s="667" t="s">
        <v>3</v>
      </c>
      <c r="C22" s="429"/>
      <c r="D22" s="35">
        <f>'A2 1992'!D22*ISTAT!$A$1</f>
        <v>13.668433559933783</v>
      </c>
      <c r="E22" s="15">
        <f>'A2 1992'!E22*ISTAT!$A$1</f>
        <v>6.834216779966892</v>
      </c>
      <c r="F22" s="36">
        <f>'A2 1992'!F22*ISTAT!$A$1</f>
        <v>20.502650339900672</v>
      </c>
      <c r="G22" s="217">
        <v>0.2</v>
      </c>
      <c r="H22" s="397">
        <f>'A2 1992'!H22*ISTAT!$A$1</f>
        <v>2.7336867119867567</v>
      </c>
      <c r="I22" s="397">
        <f>'A2 1992'!I22*ISTAT!$A$1</f>
        <v>1.3668433559933784</v>
      </c>
      <c r="J22" s="423">
        <f>'A2 1992'!J22*ISTAT!$A$1</f>
        <v>4.100530067980135</v>
      </c>
    </row>
    <row r="23" spans="2:10" ht="12.75" hidden="1">
      <c r="B23" s="668"/>
      <c r="C23" s="430"/>
      <c r="D23" s="209">
        <v>0</v>
      </c>
      <c r="E23" s="210">
        <v>0</v>
      </c>
      <c r="F23" s="211">
        <v>0</v>
      </c>
      <c r="G23" s="79"/>
      <c r="H23" s="400"/>
      <c r="I23" s="401"/>
      <c r="J23" s="402" t="e">
        <v>#VALUE!</v>
      </c>
    </row>
    <row r="24" spans="2:10" ht="12.75">
      <c r="B24" s="668"/>
      <c r="C24" s="430" t="s">
        <v>81</v>
      </c>
      <c r="D24" s="174" t="s">
        <v>81</v>
      </c>
      <c r="E24" s="175" t="s">
        <v>81</v>
      </c>
      <c r="F24" s="176" t="s">
        <v>81</v>
      </c>
      <c r="G24" s="217">
        <v>0.2</v>
      </c>
      <c r="H24" s="424" t="s">
        <v>81</v>
      </c>
      <c r="I24" s="425" t="s">
        <v>81</v>
      </c>
      <c r="J24" s="426" t="s">
        <v>81</v>
      </c>
    </row>
    <row r="25" spans="2:10" ht="12.75" hidden="1">
      <c r="B25" s="668"/>
      <c r="C25" s="430"/>
      <c r="D25" s="209">
        <v>8100</v>
      </c>
      <c r="E25" s="210">
        <v>4050</v>
      </c>
      <c r="F25" s="211">
        <v>12150</v>
      </c>
      <c r="G25" s="79"/>
      <c r="H25" s="400"/>
      <c r="I25" s="401"/>
      <c r="J25" s="402">
        <v>2430.0188500000004</v>
      </c>
    </row>
    <row r="26" spans="2:10" ht="12.75">
      <c r="B26" s="669"/>
      <c r="C26" s="431" t="s">
        <v>82</v>
      </c>
      <c r="D26" s="39">
        <f>'A2 1992'!D26*ISTAT!$A$1</f>
        <v>6.834216779966892</v>
      </c>
      <c r="E26" s="21">
        <f>'A2 1992'!E26*ISTAT!$A$1</f>
        <v>3.417190074500214</v>
      </c>
      <c r="F26" s="40">
        <f>'A2 1992'!F26*ISTAT!$A$1</f>
        <v>10.251406854467106</v>
      </c>
      <c r="G26" s="218">
        <v>0.2</v>
      </c>
      <c r="H26" s="427">
        <f>'A2 1992'!H26*ISTAT!$A$1</f>
        <v>1.3668433559933784</v>
      </c>
      <c r="I26" s="427">
        <f>'A2 1992'!I26*ISTAT!$A$1</f>
        <v>0.6834380149000429</v>
      </c>
      <c r="J26" s="428">
        <f>'A2 1992'!J26*ISTAT!$A$1</f>
        <v>2.050281370893421</v>
      </c>
    </row>
  </sheetData>
  <sheetProtection password="90A8" sheet="1" objects="1" scenarios="1"/>
  <mergeCells count="14">
    <mergeCell ref="B6:B8"/>
    <mergeCell ref="B10:B14"/>
    <mergeCell ref="B16:B20"/>
    <mergeCell ref="B22:B26"/>
    <mergeCell ref="B1:J1"/>
    <mergeCell ref="B2:C2"/>
    <mergeCell ref="D2:F3"/>
    <mergeCell ref="G2:G4"/>
    <mergeCell ref="H2:J2"/>
    <mergeCell ref="B3:B4"/>
    <mergeCell ref="C3:C4"/>
    <mergeCell ref="H3:H4"/>
    <mergeCell ref="I3:I4"/>
    <mergeCell ref="J3:J4"/>
  </mergeCells>
  <printOptions/>
  <pageMargins left="0.48" right="0.47" top="1" bottom="1" header="0.5" footer="0.5"/>
  <pageSetup horizontalDpi="300" verticalDpi="300" orientation="portrait" paperSize="9" r:id="rId1"/>
  <ignoredErrors>
    <ignoredError sqref="C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workbookViewId="0" topLeftCell="A1">
      <selection activeCell="A1" sqref="A1:I1"/>
    </sheetView>
  </sheetViews>
  <sheetFormatPr defaultColWidth="9.140625" defaultRowHeight="12.75"/>
  <cols>
    <col min="3" max="3" width="12.57421875" style="0" customWidth="1"/>
    <col min="4" max="4" width="10.7109375" style="0" bestFit="1" customWidth="1"/>
    <col min="9" max="9" width="5.140625" style="0" customWidth="1"/>
  </cols>
  <sheetData>
    <row r="1" spans="1:9" ht="80.25" customHeight="1">
      <c r="A1" s="670" t="s">
        <v>133</v>
      </c>
      <c r="B1" s="671"/>
      <c r="C1" s="671"/>
      <c r="D1" s="671"/>
      <c r="E1" s="671"/>
      <c r="F1" s="671"/>
      <c r="G1" s="671"/>
      <c r="H1" s="671"/>
      <c r="I1" s="672"/>
    </row>
    <row r="2" spans="1:9" ht="12.75">
      <c r="A2" s="185"/>
      <c r="B2" s="100"/>
      <c r="C2" s="100"/>
      <c r="D2" s="100"/>
      <c r="E2" s="100"/>
      <c r="F2" s="100"/>
      <c r="G2" s="100"/>
      <c r="H2" s="100"/>
      <c r="I2" s="230"/>
    </row>
    <row r="3" spans="1:13" ht="12.75">
      <c r="A3" s="185"/>
      <c r="B3" s="100"/>
      <c r="C3" s="100"/>
      <c r="D3" s="100"/>
      <c r="E3" s="100"/>
      <c r="F3" s="100"/>
      <c r="G3" s="100"/>
      <c r="H3" s="100"/>
      <c r="I3" s="230"/>
      <c r="K3" s="228" t="s">
        <v>136</v>
      </c>
      <c r="L3">
        <v>2000</v>
      </c>
      <c r="M3" s="226">
        <v>1.03</v>
      </c>
    </row>
    <row r="4" spans="1:9" ht="12.75">
      <c r="A4" s="185"/>
      <c r="B4" s="100"/>
      <c r="C4" s="100"/>
      <c r="D4" s="100"/>
      <c r="E4" s="100"/>
      <c r="F4" s="100"/>
      <c r="G4" s="100"/>
      <c r="H4" s="100"/>
      <c r="I4" s="230"/>
    </row>
    <row r="5" spans="1:13" ht="12.75">
      <c r="A5" s="185"/>
      <c r="B5" s="100"/>
      <c r="C5" s="100"/>
      <c r="D5" s="100"/>
      <c r="E5" s="100"/>
      <c r="F5" s="100"/>
      <c r="G5" s="100"/>
      <c r="H5" s="100"/>
      <c r="I5" s="230"/>
      <c r="K5" t="s">
        <v>131</v>
      </c>
      <c r="M5" s="229">
        <v>1.3</v>
      </c>
    </row>
    <row r="6" spans="1:9" ht="12.75">
      <c r="A6" s="185"/>
      <c r="B6" s="100"/>
      <c r="C6" s="100"/>
      <c r="D6" s="100"/>
      <c r="E6" s="100"/>
      <c r="F6" s="100"/>
      <c r="G6" s="100"/>
      <c r="H6" s="100"/>
      <c r="I6" s="230"/>
    </row>
    <row r="7" spans="1:13" ht="18">
      <c r="A7" s="185"/>
      <c r="B7" s="234" t="s">
        <v>134</v>
      </c>
      <c r="C7" s="234"/>
      <c r="D7" s="237">
        <f>ROUND(M7,2)</f>
        <v>1.34</v>
      </c>
      <c r="E7" s="234" t="s">
        <v>135</v>
      </c>
      <c r="F7" s="100"/>
      <c r="G7" s="100"/>
      <c r="H7" s="100"/>
      <c r="I7" s="230"/>
      <c r="K7" t="s">
        <v>137</v>
      </c>
      <c r="L7">
        <v>2012</v>
      </c>
      <c r="M7">
        <f>M3*M5</f>
        <v>1.3390000000000002</v>
      </c>
    </row>
    <row r="8" spans="1:9" ht="12.75">
      <c r="A8" s="185"/>
      <c r="B8" s="100"/>
      <c r="C8" s="100"/>
      <c r="D8" s="100"/>
      <c r="E8" s="100"/>
      <c r="F8" s="100"/>
      <c r="G8" s="100"/>
      <c r="H8" s="100"/>
      <c r="I8" s="230"/>
    </row>
    <row r="9" spans="1:9" ht="12.75">
      <c r="A9" s="185"/>
      <c r="B9" s="100"/>
      <c r="C9" s="100"/>
      <c r="D9" s="100"/>
      <c r="E9" s="100"/>
      <c r="F9" s="100"/>
      <c r="G9" s="100"/>
      <c r="H9" s="100"/>
      <c r="I9" s="230"/>
    </row>
    <row r="10" spans="1:9" ht="12.75">
      <c r="A10" s="185"/>
      <c r="B10" s="100"/>
      <c r="C10" s="100"/>
      <c r="D10" s="100"/>
      <c r="E10" s="100"/>
      <c r="F10" s="100"/>
      <c r="G10" s="100"/>
      <c r="H10" s="100"/>
      <c r="I10" s="230"/>
    </row>
    <row r="11" spans="1:9" ht="12.75">
      <c r="A11" s="185"/>
      <c r="B11" s="100"/>
      <c r="C11" s="100"/>
      <c r="D11" s="100"/>
      <c r="E11" s="100"/>
      <c r="F11" s="100"/>
      <c r="G11" s="100"/>
      <c r="H11" s="100"/>
      <c r="I11" s="230"/>
    </row>
    <row r="12" spans="1:9" ht="12.75">
      <c r="A12" s="185"/>
      <c r="B12" s="100"/>
      <c r="C12" s="100"/>
      <c r="D12" s="100"/>
      <c r="E12" s="100"/>
      <c r="F12" s="100"/>
      <c r="G12" s="100"/>
      <c r="H12" s="100"/>
      <c r="I12" s="230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</sheetData>
  <sheetProtection password="90A8" sheet="1" objects="1" scenarios="1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20.7109375" style="0" bestFit="1" customWidth="1"/>
    <col min="3" max="3" width="3.421875" style="0" customWidth="1"/>
    <col min="4" max="4" width="14.00390625" style="0" bestFit="1" customWidth="1"/>
    <col min="9" max="9" width="4.421875" style="0" customWidth="1"/>
  </cols>
  <sheetData>
    <row r="1" spans="1:9" ht="80.25" customHeight="1">
      <c r="A1" s="670" t="s">
        <v>138</v>
      </c>
      <c r="B1" s="671"/>
      <c r="C1" s="671"/>
      <c r="D1" s="671"/>
      <c r="E1" s="671"/>
      <c r="F1" s="671"/>
      <c r="G1" s="671"/>
      <c r="H1" s="671"/>
      <c r="I1" s="672"/>
    </row>
    <row r="2" spans="1:9" ht="12.75">
      <c r="A2" s="185"/>
      <c r="B2" s="100"/>
      <c r="C2" s="100"/>
      <c r="D2" s="100"/>
      <c r="E2" s="100"/>
      <c r="F2" s="100"/>
      <c r="G2" s="100"/>
      <c r="H2" s="100"/>
      <c r="I2" s="230"/>
    </row>
    <row r="3" spans="1:13" ht="12.75">
      <c r="A3" s="185"/>
      <c r="B3" s="100"/>
      <c r="C3" s="100"/>
      <c r="D3" s="100"/>
      <c r="E3" s="100"/>
      <c r="F3" s="100"/>
      <c r="G3" s="100"/>
      <c r="H3" s="100"/>
      <c r="I3" s="230"/>
      <c r="K3" s="228"/>
      <c r="M3" s="235"/>
    </row>
    <row r="4" spans="1:9" ht="12.75">
      <c r="A4" s="185"/>
      <c r="B4" s="100"/>
      <c r="C4" s="100"/>
      <c r="D4" s="100"/>
      <c r="E4" s="100"/>
      <c r="F4" s="100"/>
      <c r="G4" s="100"/>
      <c r="H4" s="100"/>
      <c r="I4" s="230"/>
    </row>
    <row r="5" spans="1:13" ht="12.75">
      <c r="A5" s="185"/>
      <c r="B5" s="100"/>
      <c r="C5" s="100"/>
      <c r="D5" s="100"/>
      <c r="E5" s="100"/>
      <c r="F5" s="100"/>
      <c r="G5" s="100"/>
      <c r="H5" s="100"/>
      <c r="I5" s="230"/>
      <c r="M5" s="236"/>
    </row>
    <row r="6" spans="1:9" ht="12.75">
      <c r="A6" s="185"/>
      <c r="B6" s="100"/>
      <c r="C6" s="100"/>
      <c r="D6" s="100"/>
      <c r="E6" s="100"/>
      <c r="F6" s="100"/>
      <c r="G6" s="100"/>
      <c r="H6" s="100"/>
      <c r="I6" s="230"/>
    </row>
    <row r="7" spans="1:9" ht="18">
      <c r="A7" s="185"/>
      <c r="B7" s="234" t="s">
        <v>134</v>
      </c>
      <c r="C7" s="234"/>
      <c r="D7" s="237">
        <v>120</v>
      </c>
      <c r="E7" s="234" t="s">
        <v>135</v>
      </c>
      <c r="F7" s="100"/>
      <c r="G7" s="100"/>
      <c r="H7" s="100"/>
      <c r="I7" s="230"/>
    </row>
    <row r="8" spans="1:9" ht="12.75">
      <c r="A8" s="185"/>
      <c r="B8" s="100"/>
      <c r="C8" s="100"/>
      <c r="D8" s="100"/>
      <c r="E8" s="100"/>
      <c r="F8" s="100"/>
      <c r="G8" s="100"/>
      <c r="H8" s="100"/>
      <c r="I8" s="230"/>
    </row>
    <row r="9" spans="1:9" ht="12.75">
      <c r="A9" s="185"/>
      <c r="B9" s="100"/>
      <c r="C9" s="100"/>
      <c r="D9" s="100"/>
      <c r="E9" s="100"/>
      <c r="F9" s="100"/>
      <c r="G9" s="100"/>
      <c r="H9" s="100"/>
      <c r="I9" s="230"/>
    </row>
    <row r="10" spans="1:9" ht="12.75">
      <c r="A10" s="185"/>
      <c r="B10" s="100"/>
      <c r="C10" s="100"/>
      <c r="D10" s="100"/>
      <c r="E10" s="100"/>
      <c r="F10" s="100"/>
      <c r="G10" s="100"/>
      <c r="H10" s="100"/>
      <c r="I10" s="230"/>
    </row>
    <row r="11" spans="1:9" ht="12.75">
      <c r="A11" s="185"/>
      <c r="B11" s="100"/>
      <c r="C11" s="100"/>
      <c r="D11" s="100"/>
      <c r="E11" s="100"/>
      <c r="F11" s="100"/>
      <c r="G11" s="100"/>
      <c r="H11" s="100"/>
      <c r="I11" s="230"/>
    </row>
    <row r="12" spans="1:9" ht="12.75">
      <c r="A12" s="185"/>
      <c r="B12" s="100"/>
      <c r="C12" s="100"/>
      <c r="D12" s="100"/>
      <c r="E12" s="100"/>
      <c r="F12" s="100"/>
      <c r="G12" s="100"/>
      <c r="H12" s="100"/>
      <c r="I12" s="230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</sheetData>
  <sheetProtection password="90A8" sheet="1" objects="1" scenarios="1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13"/>
  <sheetViews>
    <sheetView workbookViewId="0" topLeftCell="A1">
      <selection activeCell="A1" sqref="A1:I1"/>
    </sheetView>
  </sheetViews>
  <sheetFormatPr defaultColWidth="9.140625" defaultRowHeight="12.75"/>
  <cols>
    <col min="1" max="1" width="5.140625" style="0" customWidth="1"/>
    <col min="2" max="2" width="20.7109375" style="0" bestFit="1" customWidth="1"/>
    <col min="3" max="3" width="3.421875" style="0" customWidth="1"/>
    <col min="4" max="4" width="14.00390625" style="0" bestFit="1" customWidth="1"/>
    <col min="9" max="9" width="4.421875" style="0" customWidth="1"/>
  </cols>
  <sheetData>
    <row r="1" spans="1:9" ht="80.25" customHeight="1">
      <c r="A1" s="670" t="s">
        <v>139</v>
      </c>
      <c r="B1" s="671"/>
      <c r="C1" s="671"/>
      <c r="D1" s="671"/>
      <c r="E1" s="671"/>
      <c r="F1" s="671"/>
      <c r="G1" s="671"/>
      <c r="H1" s="671"/>
      <c r="I1" s="672"/>
    </row>
    <row r="2" spans="1:9" ht="12.75">
      <c r="A2" s="185"/>
      <c r="B2" s="100"/>
      <c r="C2" s="100"/>
      <c r="D2" s="100"/>
      <c r="E2" s="100"/>
      <c r="F2" s="100"/>
      <c r="G2" s="100"/>
      <c r="H2" s="100"/>
      <c r="I2" s="230"/>
    </row>
    <row r="3" spans="1:13" ht="12.75">
      <c r="A3" s="185"/>
      <c r="B3" s="100"/>
      <c r="C3" s="100"/>
      <c r="D3" s="100"/>
      <c r="E3" s="100"/>
      <c r="F3" s="100"/>
      <c r="G3" s="100"/>
      <c r="H3" s="100"/>
      <c r="I3" s="230"/>
      <c r="K3" s="228"/>
      <c r="M3" s="235"/>
    </row>
    <row r="4" spans="1:9" ht="12.75">
      <c r="A4" s="185"/>
      <c r="B4" s="100"/>
      <c r="C4" s="100"/>
      <c r="D4" s="100"/>
      <c r="E4" s="100"/>
      <c r="F4" s="100"/>
      <c r="G4" s="100"/>
      <c r="H4" s="100"/>
      <c r="I4" s="230"/>
    </row>
    <row r="5" spans="1:13" ht="12.75">
      <c r="A5" s="185"/>
      <c r="B5" s="100"/>
      <c r="C5" s="100"/>
      <c r="D5" s="100"/>
      <c r="E5" s="100"/>
      <c r="F5" s="100"/>
      <c r="G5" s="100"/>
      <c r="H5" s="100"/>
      <c r="I5" s="230"/>
      <c r="M5" s="236"/>
    </row>
    <row r="6" spans="1:9" ht="12.75">
      <c r="A6" s="185"/>
      <c r="B6" s="100"/>
      <c r="C6" s="100"/>
      <c r="D6" s="100"/>
      <c r="E6" s="100"/>
      <c r="F6" s="100"/>
      <c r="G6" s="100"/>
      <c r="H6" s="100"/>
      <c r="I6" s="230"/>
    </row>
    <row r="7" spans="1:9" ht="18">
      <c r="A7" s="185"/>
      <c r="B7" s="234" t="s">
        <v>134</v>
      </c>
      <c r="C7" s="234"/>
      <c r="D7" s="237">
        <v>267</v>
      </c>
      <c r="E7" s="234" t="s">
        <v>135</v>
      </c>
      <c r="F7" s="100"/>
      <c r="G7" s="100"/>
      <c r="H7" s="100"/>
      <c r="I7" s="230"/>
    </row>
    <row r="8" spans="1:9" ht="12.75">
      <c r="A8" s="185"/>
      <c r="B8" s="100"/>
      <c r="C8" s="100"/>
      <c r="D8" s="100"/>
      <c r="E8" s="100"/>
      <c r="F8" s="100"/>
      <c r="G8" s="100"/>
      <c r="H8" s="100"/>
      <c r="I8" s="230"/>
    </row>
    <row r="9" spans="1:9" ht="12.75">
      <c r="A9" s="185"/>
      <c r="B9" s="100"/>
      <c r="C9" s="100"/>
      <c r="D9" s="100"/>
      <c r="E9" s="100"/>
      <c r="F9" s="100"/>
      <c r="G9" s="100"/>
      <c r="H9" s="100"/>
      <c r="I9" s="230"/>
    </row>
    <row r="10" spans="1:9" ht="12.75">
      <c r="A10" s="185"/>
      <c r="B10" s="100"/>
      <c r="C10" s="100"/>
      <c r="D10" s="100"/>
      <c r="E10" s="100"/>
      <c r="F10" s="100"/>
      <c r="G10" s="100"/>
      <c r="H10" s="100"/>
      <c r="I10" s="230"/>
    </row>
    <row r="11" spans="1:9" ht="12.75">
      <c r="A11" s="185"/>
      <c r="B11" s="100"/>
      <c r="C11" s="100"/>
      <c r="D11" s="100"/>
      <c r="E11" s="100"/>
      <c r="F11" s="100"/>
      <c r="G11" s="100"/>
      <c r="H11" s="100"/>
      <c r="I11" s="230"/>
    </row>
    <row r="12" spans="1:9" ht="12.75">
      <c r="A12" s="185"/>
      <c r="B12" s="100"/>
      <c r="C12" s="100"/>
      <c r="D12" s="100"/>
      <c r="E12" s="100"/>
      <c r="F12" s="100"/>
      <c r="G12" s="100"/>
      <c r="H12" s="100"/>
      <c r="I12" s="230"/>
    </row>
    <row r="13" spans="1:9" ht="12.75">
      <c r="A13" s="231"/>
      <c r="B13" s="232"/>
      <c r="C13" s="232"/>
      <c r="D13" s="232"/>
      <c r="E13" s="232"/>
      <c r="F13" s="232"/>
      <c r="G13" s="232"/>
      <c r="H13" s="232"/>
      <c r="I13" s="233"/>
    </row>
  </sheetData>
  <sheetProtection password="90A8" sheet="1" objects="1" scenarios="1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G82"/>
  <sheetViews>
    <sheetView workbookViewId="0" topLeftCell="A1">
      <selection activeCell="A1" sqref="A1"/>
    </sheetView>
  </sheetViews>
  <sheetFormatPr defaultColWidth="9.140625" defaultRowHeight="15.75" customHeight="1"/>
  <cols>
    <col min="1" max="1" width="5.28125" style="492" customWidth="1"/>
    <col min="2" max="2" width="73.7109375" style="0" customWidth="1"/>
    <col min="3" max="4" width="9.7109375" style="0" bestFit="1" customWidth="1"/>
  </cols>
  <sheetData>
    <row r="1" spans="1:3" ht="15.75" customHeight="1">
      <c r="A1" s="454"/>
      <c r="B1" s="673" t="s">
        <v>85</v>
      </c>
      <c r="C1" s="673"/>
    </row>
    <row r="2" spans="1:3" ht="15.75" customHeight="1">
      <c r="A2" s="454"/>
      <c r="B2" s="673" t="s">
        <v>86</v>
      </c>
      <c r="C2" s="673"/>
    </row>
    <row r="3" spans="1:3" ht="15.75" customHeight="1">
      <c r="A3" s="454"/>
      <c r="B3" s="673" t="s">
        <v>230</v>
      </c>
      <c r="C3" s="673"/>
    </row>
    <row r="4" spans="1:3" ht="15.75" customHeight="1">
      <c r="A4" s="455"/>
      <c r="B4" s="674" t="s">
        <v>231</v>
      </c>
      <c r="C4" s="674"/>
    </row>
    <row r="5" spans="1:3" ht="15.75" customHeight="1">
      <c r="A5" s="456"/>
      <c r="B5" s="457"/>
      <c r="C5" s="190" t="s">
        <v>93</v>
      </c>
    </row>
    <row r="6" spans="1:3" ht="15.75" customHeight="1">
      <c r="A6" s="219">
        <v>1</v>
      </c>
      <c r="B6" s="192" t="s">
        <v>111</v>
      </c>
      <c r="C6" s="458"/>
    </row>
    <row r="7" spans="1:7" ht="15.75" customHeight="1">
      <c r="A7" s="456" t="s">
        <v>140</v>
      </c>
      <c r="B7" s="459" t="s">
        <v>141</v>
      </c>
      <c r="C7" s="460">
        <v>50</v>
      </c>
      <c r="D7" s="477"/>
      <c r="G7" s="477"/>
    </row>
    <row r="8" spans="1:3" ht="15.75" customHeight="1">
      <c r="A8" s="456" t="s">
        <v>142</v>
      </c>
      <c r="B8" s="459" t="s">
        <v>112</v>
      </c>
      <c r="C8" s="460">
        <v>5</v>
      </c>
    </row>
    <row r="9" spans="1:3" ht="15.75" customHeight="1">
      <c r="A9" s="456" t="s">
        <v>143</v>
      </c>
      <c r="B9" s="461" t="s">
        <v>144</v>
      </c>
      <c r="C9" s="460">
        <v>100</v>
      </c>
    </row>
    <row r="10" spans="1:3" ht="15.75" customHeight="1">
      <c r="A10" s="456" t="s">
        <v>145</v>
      </c>
      <c r="B10" s="461" t="s">
        <v>112</v>
      </c>
      <c r="C10" s="460">
        <v>5</v>
      </c>
    </row>
    <row r="11" spans="1:3" ht="15.75" customHeight="1">
      <c r="A11" s="462"/>
      <c r="B11" s="457"/>
      <c r="C11" s="463"/>
    </row>
    <row r="12" spans="1:3" ht="15.75" customHeight="1">
      <c r="A12" s="219">
        <v>2</v>
      </c>
      <c r="B12" s="192" t="s">
        <v>113</v>
      </c>
      <c r="C12" s="464"/>
    </row>
    <row r="13" spans="1:5" ht="12.75">
      <c r="A13" s="456" t="s">
        <v>146</v>
      </c>
      <c r="B13" s="191" t="s">
        <v>114</v>
      </c>
      <c r="C13" s="464">
        <v>10</v>
      </c>
      <c r="D13" s="485"/>
      <c r="E13" s="7"/>
    </row>
    <row r="14" spans="1:5" ht="15.75" customHeight="1">
      <c r="A14" s="456" t="s">
        <v>147</v>
      </c>
      <c r="B14" s="191" t="s">
        <v>148</v>
      </c>
      <c r="C14" s="464">
        <v>25</v>
      </c>
      <c r="D14" s="7"/>
      <c r="E14" s="7"/>
    </row>
    <row r="15" spans="1:5" ht="25.5">
      <c r="A15" s="456" t="s">
        <v>149</v>
      </c>
      <c r="B15" s="191" t="s">
        <v>150</v>
      </c>
      <c r="C15" s="464">
        <v>30</v>
      </c>
      <c r="D15" s="7"/>
      <c r="E15" s="7"/>
    </row>
    <row r="16" spans="1:5" ht="12.75">
      <c r="A16" s="456" t="s">
        <v>151</v>
      </c>
      <c r="B16" s="465" t="s">
        <v>152</v>
      </c>
      <c r="C16" s="466">
        <v>80</v>
      </c>
      <c r="D16" s="485"/>
      <c r="E16" s="7"/>
    </row>
    <row r="17" spans="1:5" ht="12.75">
      <c r="A17" s="456" t="s">
        <v>153</v>
      </c>
      <c r="B17" s="465" t="s">
        <v>154</v>
      </c>
      <c r="C17" s="466">
        <v>100</v>
      </c>
      <c r="D17" s="485"/>
      <c r="E17" s="7"/>
    </row>
    <row r="18" spans="1:4" ht="25.5">
      <c r="A18" s="456" t="s">
        <v>155</v>
      </c>
      <c r="B18" s="191" t="s">
        <v>156</v>
      </c>
      <c r="C18" s="464">
        <v>100</v>
      </c>
      <c r="D18" s="170"/>
    </row>
    <row r="19" spans="1:4" ht="25.5">
      <c r="A19" s="467" t="s">
        <v>157</v>
      </c>
      <c r="B19" s="468" t="s">
        <v>118</v>
      </c>
      <c r="C19" s="469">
        <v>100</v>
      </c>
      <c r="D19" s="477"/>
    </row>
    <row r="20" spans="1:3" ht="12.75">
      <c r="A20" s="462"/>
      <c r="B20" s="457"/>
      <c r="C20" s="463"/>
    </row>
    <row r="21" spans="1:3" ht="27.75" customHeight="1">
      <c r="A21" s="470">
        <v>3</v>
      </c>
      <c r="B21" s="471" t="s">
        <v>158</v>
      </c>
      <c r="C21" s="472"/>
    </row>
    <row r="22" spans="1:5" ht="15.75" customHeight="1">
      <c r="A22" s="456" t="s">
        <v>159</v>
      </c>
      <c r="B22" s="191" t="s">
        <v>160</v>
      </c>
      <c r="C22" s="464">
        <v>30</v>
      </c>
      <c r="D22" s="486"/>
      <c r="E22" s="487"/>
    </row>
    <row r="23" spans="1:5" ht="15.75" customHeight="1">
      <c r="A23" s="456" t="s">
        <v>161</v>
      </c>
      <c r="B23" s="191" t="s">
        <v>162</v>
      </c>
      <c r="C23" s="464">
        <v>50</v>
      </c>
      <c r="D23" s="486"/>
      <c r="E23" s="487"/>
    </row>
    <row r="24" spans="1:5" ht="15.75" customHeight="1">
      <c r="A24" s="456" t="s">
        <v>163</v>
      </c>
      <c r="B24" s="191" t="s">
        <v>164</v>
      </c>
      <c r="C24" s="464">
        <v>160</v>
      </c>
      <c r="D24" s="486"/>
      <c r="E24" s="487"/>
    </row>
    <row r="25" spans="1:5" ht="15.75" customHeight="1">
      <c r="A25" s="456" t="s">
        <v>165</v>
      </c>
      <c r="B25" s="191" t="s">
        <v>166</v>
      </c>
      <c r="C25" s="464">
        <v>250</v>
      </c>
      <c r="D25" s="486"/>
      <c r="E25" s="487"/>
    </row>
    <row r="26" spans="1:3" ht="15.75" customHeight="1">
      <c r="A26" s="462"/>
      <c r="B26" s="457"/>
      <c r="C26" s="463"/>
    </row>
    <row r="27" spans="1:3" ht="38.25">
      <c r="A27" s="219">
        <v>4</v>
      </c>
      <c r="B27" s="192" t="s">
        <v>167</v>
      </c>
      <c r="C27" s="473"/>
    </row>
    <row r="28" spans="1:3" ht="15.75" customHeight="1">
      <c r="A28" s="219" t="s">
        <v>168</v>
      </c>
      <c r="B28" s="192" t="s">
        <v>110</v>
      </c>
      <c r="C28" s="464">
        <v>515</v>
      </c>
    </row>
    <row r="29" spans="1:3" ht="25.5">
      <c r="A29" s="219" t="s">
        <v>169</v>
      </c>
      <c r="B29" s="192" t="s">
        <v>170</v>
      </c>
      <c r="C29" s="464">
        <v>200</v>
      </c>
    </row>
    <row r="30" spans="1:3" ht="25.5">
      <c r="A30" s="219" t="s">
        <v>171</v>
      </c>
      <c r="B30" s="192" t="s">
        <v>172</v>
      </c>
      <c r="C30" s="473"/>
    </row>
    <row r="31" spans="1:3" ht="15.75" customHeight="1">
      <c r="A31" s="474" t="s">
        <v>173</v>
      </c>
      <c r="B31" s="191" t="s">
        <v>115</v>
      </c>
      <c r="C31" s="464">
        <v>200</v>
      </c>
    </row>
    <row r="32" spans="1:3" ht="15.75" customHeight="1">
      <c r="A32" s="474" t="s">
        <v>174</v>
      </c>
      <c r="B32" s="191" t="s">
        <v>87</v>
      </c>
      <c r="C32" s="464">
        <v>250</v>
      </c>
    </row>
    <row r="33" spans="1:3" ht="15.75" customHeight="1">
      <c r="A33" s="474" t="s">
        <v>175</v>
      </c>
      <c r="B33" s="191" t="s">
        <v>88</v>
      </c>
      <c r="C33" s="464">
        <v>300</v>
      </c>
    </row>
    <row r="34" spans="1:3" ht="15.75" customHeight="1">
      <c r="A34" s="474" t="s">
        <v>176</v>
      </c>
      <c r="B34" s="191" t="s">
        <v>177</v>
      </c>
      <c r="C34" s="464">
        <v>350</v>
      </c>
    </row>
    <row r="35" spans="1:3" ht="15.75" customHeight="1">
      <c r="A35" s="474" t="s">
        <v>178</v>
      </c>
      <c r="B35" s="191" t="s">
        <v>179</v>
      </c>
      <c r="C35" s="464">
        <v>400</v>
      </c>
    </row>
    <row r="36" spans="1:3" ht="15.75" customHeight="1">
      <c r="A36" s="474" t="s">
        <v>180</v>
      </c>
      <c r="B36" s="191" t="s">
        <v>181</v>
      </c>
      <c r="C36" s="464">
        <v>515</v>
      </c>
    </row>
    <row r="37" spans="1:3" ht="25.5">
      <c r="A37" s="219" t="s">
        <v>182</v>
      </c>
      <c r="B37" s="192" t="s">
        <v>183</v>
      </c>
      <c r="C37" s="473"/>
    </row>
    <row r="38" spans="1:3" ht="15.75" customHeight="1">
      <c r="A38" s="474" t="s">
        <v>184</v>
      </c>
      <c r="B38" s="191" t="s">
        <v>116</v>
      </c>
      <c r="C38" s="464">
        <v>250</v>
      </c>
    </row>
    <row r="39" spans="1:3" ht="15.75" customHeight="1">
      <c r="A39" s="474" t="s">
        <v>185</v>
      </c>
      <c r="B39" s="191" t="s">
        <v>89</v>
      </c>
      <c r="C39" s="464">
        <v>300</v>
      </c>
    </row>
    <row r="40" spans="1:3" ht="15.75" customHeight="1">
      <c r="A40" s="474" t="s">
        <v>186</v>
      </c>
      <c r="B40" s="191" t="s">
        <v>90</v>
      </c>
      <c r="C40" s="464">
        <v>350</v>
      </c>
    </row>
    <row r="41" spans="1:3" ht="15.75" customHeight="1">
      <c r="A41" s="474" t="s">
        <v>187</v>
      </c>
      <c r="B41" s="191" t="s">
        <v>91</v>
      </c>
      <c r="C41" s="464">
        <v>450</v>
      </c>
    </row>
    <row r="42" spans="1:3" ht="15.75" customHeight="1">
      <c r="A42" s="474" t="s">
        <v>188</v>
      </c>
      <c r="B42" s="191" t="s">
        <v>92</v>
      </c>
      <c r="C42" s="464">
        <v>515</v>
      </c>
    </row>
    <row r="43" spans="1:3" ht="25.5">
      <c r="A43" s="219" t="s">
        <v>189</v>
      </c>
      <c r="B43" s="192" t="s">
        <v>190</v>
      </c>
      <c r="C43" s="464">
        <v>200</v>
      </c>
    </row>
    <row r="44" spans="1:3" ht="29.25" customHeight="1">
      <c r="A44" s="219" t="s">
        <v>191</v>
      </c>
      <c r="B44" s="192" t="s">
        <v>119</v>
      </c>
      <c r="C44" s="464">
        <v>500</v>
      </c>
    </row>
    <row r="45" spans="1:3" ht="15.75" customHeight="1">
      <c r="A45" s="219" t="s">
        <v>192</v>
      </c>
      <c r="B45" s="192" t="s">
        <v>193</v>
      </c>
      <c r="C45" s="464">
        <v>50</v>
      </c>
    </row>
    <row r="46" spans="1:3" ht="15.75" customHeight="1">
      <c r="A46" s="219" t="s">
        <v>194</v>
      </c>
      <c r="B46" s="192" t="s">
        <v>120</v>
      </c>
      <c r="C46" s="464">
        <v>50</v>
      </c>
    </row>
    <row r="47" spans="1:3" ht="15.75" customHeight="1">
      <c r="A47" s="219" t="s">
        <v>195</v>
      </c>
      <c r="B47" s="475" t="s">
        <v>196</v>
      </c>
      <c r="C47" s="466">
        <v>50</v>
      </c>
    </row>
    <row r="48" spans="1:3" ht="15.75" customHeight="1">
      <c r="A48" s="219" t="s">
        <v>197</v>
      </c>
      <c r="B48" s="475" t="s">
        <v>198</v>
      </c>
      <c r="C48" s="466">
        <v>50</v>
      </c>
    </row>
    <row r="49" spans="1:3" ht="15.75" customHeight="1">
      <c r="A49" s="219" t="s">
        <v>199</v>
      </c>
      <c r="B49" s="192" t="s">
        <v>200</v>
      </c>
      <c r="C49" s="464">
        <v>50</v>
      </c>
    </row>
    <row r="50" spans="1:3" ht="15.75" customHeight="1">
      <c r="A50" s="219" t="s">
        <v>201</v>
      </c>
      <c r="B50" s="192" t="s">
        <v>202</v>
      </c>
      <c r="C50" s="464">
        <v>50</v>
      </c>
    </row>
    <row r="51" spans="1:3" ht="15.75" customHeight="1">
      <c r="A51" s="462"/>
      <c r="B51" s="457"/>
      <c r="C51" s="463"/>
    </row>
    <row r="52" spans="1:3" ht="15.75" customHeight="1">
      <c r="A52" s="219">
        <v>5</v>
      </c>
      <c r="B52" s="192" t="s">
        <v>117</v>
      </c>
      <c r="C52" s="458"/>
    </row>
    <row r="53" spans="1:3" ht="15.75" customHeight="1">
      <c r="A53" s="456" t="s">
        <v>203</v>
      </c>
      <c r="B53" s="459" t="s">
        <v>204</v>
      </c>
      <c r="C53" s="476">
        <v>30</v>
      </c>
    </row>
    <row r="54" spans="1:3" ht="15.75" customHeight="1">
      <c r="A54" s="456" t="s">
        <v>205</v>
      </c>
      <c r="B54" s="459" t="s">
        <v>206</v>
      </c>
      <c r="C54" s="476">
        <v>10</v>
      </c>
    </row>
    <row r="55" spans="1:3" ht="15.75" customHeight="1">
      <c r="A55" s="462"/>
      <c r="B55" s="457"/>
      <c r="C55" s="463"/>
    </row>
    <row r="56" spans="1:3" ht="15.75" customHeight="1">
      <c r="A56" s="219">
        <v>6</v>
      </c>
      <c r="B56" s="192" t="s">
        <v>121</v>
      </c>
      <c r="C56" s="464">
        <v>50</v>
      </c>
    </row>
    <row r="57" spans="1:3" ht="15.75" customHeight="1">
      <c r="A57" s="462"/>
      <c r="B57" s="457"/>
      <c r="C57" s="463"/>
    </row>
    <row r="58" spans="1:3" ht="15.75" customHeight="1">
      <c r="A58" s="219">
        <v>7</v>
      </c>
      <c r="B58" s="192" t="s">
        <v>132</v>
      </c>
      <c r="C58" s="464"/>
    </row>
    <row r="59" spans="1:3" ht="15.75" customHeight="1">
      <c r="A59" s="474" t="s">
        <v>207</v>
      </c>
      <c r="B59" s="477" t="s">
        <v>208</v>
      </c>
      <c r="C59" s="464">
        <v>515</v>
      </c>
    </row>
    <row r="60" spans="1:3" ht="15.75" customHeight="1">
      <c r="A60" s="474" t="s">
        <v>209</v>
      </c>
      <c r="B60" s="191" t="s">
        <v>210</v>
      </c>
      <c r="C60" s="466"/>
    </row>
    <row r="61" spans="1:3" ht="15.75" customHeight="1">
      <c r="A61" s="462"/>
      <c r="B61" s="457"/>
      <c r="C61" s="463"/>
    </row>
    <row r="62" spans="1:3" ht="15.75" customHeight="1">
      <c r="A62" s="219">
        <v>8</v>
      </c>
      <c r="B62" s="478" t="s">
        <v>211</v>
      </c>
      <c r="C62" s="458"/>
    </row>
    <row r="63" spans="1:3" ht="15.75" customHeight="1">
      <c r="A63" s="474" t="s">
        <v>212</v>
      </c>
      <c r="B63" s="459" t="s">
        <v>213</v>
      </c>
      <c r="C63" s="460">
        <v>30</v>
      </c>
    </row>
    <row r="64" spans="1:3" ht="15.75" customHeight="1">
      <c r="A64" s="474" t="s">
        <v>214</v>
      </c>
      <c r="B64" s="459" t="s">
        <v>215</v>
      </c>
      <c r="C64" s="460">
        <v>50</v>
      </c>
    </row>
    <row r="65" spans="1:3" ht="15.75" customHeight="1">
      <c r="A65" s="462"/>
      <c r="B65" s="457"/>
      <c r="C65" s="463"/>
    </row>
    <row r="66" spans="1:3" ht="15.75" customHeight="1">
      <c r="A66" s="219">
        <v>9</v>
      </c>
      <c r="B66" s="478" t="s">
        <v>216</v>
      </c>
      <c r="C66" s="458"/>
    </row>
    <row r="67" spans="1:3" ht="15.75" customHeight="1">
      <c r="A67" s="474" t="s">
        <v>217</v>
      </c>
      <c r="B67" s="459" t="s">
        <v>218</v>
      </c>
      <c r="C67" s="460">
        <v>0.5</v>
      </c>
    </row>
    <row r="68" spans="1:3" ht="15.75" customHeight="1">
      <c r="A68" s="474" t="s">
        <v>219</v>
      </c>
      <c r="B68" s="459" t="s">
        <v>220</v>
      </c>
      <c r="C68" s="460">
        <v>1</v>
      </c>
    </row>
    <row r="69" spans="1:3" ht="15.75" customHeight="1">
      <c r="A69" s="474" t="s">
        <v>221</v>
      </c>
      <c r="B69" s="459" t="s">
        <v>222</v>
      </c>
      <c r="C69" s="460">
        <v>2</v>
      </c>
    </row>
    <row r="70" spans="1:3" ht="15.75" customHeight="1">
      <c r="A70" s="474" t="s">
        <v>223</v>
      </c>
      <c r="B70" s="459" t="s">
        <v>224</v>
      </c>
      <c r="C70" s="460">
        <v>4</v>
      </c>
    </row>
    <row r="71" spans="1:3" ht="15.75" customHeight="1">
      <c r="A71" s="462"/>
      <c r="B71" s="457"/>
      <c r="C71" s="463"/>
    </row>
    <row r="72" spans="1:3" ht="15.75" customHeight="1">
      <c r="A72" s="219">
        <v>10</v>
      </c>
      <c r="B72" s="478" t="s">
        <v>225</v>
      </c>
      <c r="C72" s="458"/>
    </row>
    <row r="73" spans="1:3" ht="25.5">
      <c r="A73" s="479" t="s">
        <v>226</v>
      </c>
      <c r="B73" s="480" t="s">
        <v>227</v>
      </c>
      <c r="C73" s="481">
        <v>1</v>
      </c>
    </row>
    <row r="74" spans="1:3" ht="38.25">
      <c r="A74" s="479" t="s">
        <v>228</v>
      </c>
      <c r="B74" s="480" t="s">
        <v>229</v>
      </c>
      <c r="C74" s="460">
        <v>10</v>
      </c>
    </row>
    <row r="75" spans="1:3" ht="12.75">
      <c r="A75" s="729"/>
      <c r="B75" s="730"/>
      <c r="C75" s="731"/>
    </row>
    <row r="76" spans="1:3" ht="15.75" customHeight="1">
      <c r="A76" s="219">
        <v>11</v>
      </c>
      <c r="B76" s="478" t="s">
        <v>232</v>
      </c>
      <c r="C76" s="458"/>
    </row>
    <row r="77" spans="1:3" ht="12.75">
      <c r="A77" s="479">
        <v>11.1</v>
      </c>
      <c r="B77" s="480" t="s">
        <v>233</v>
      </c>
      <c r="C77" s="481">
        <v>50</v>
      </c>
    </row>
    <row r="78" spans="1:3" ht="15.75" customHeight="1" thickBot="1">
      <c r="A78" s="482"/>
      <c r="B78" s="483"/>
      <c r="C78" s="484"/>
    </row>
    <row r="79" spans="1:3" ht="15.75" customHeight="1">
      <c r="A79" s="488"/>
      <c r="B79" s="489"/>
      <c r="C79" s="490"/>
    </row>
    <row r="80" spans="1:3" ht="15.75" customHeight="1">
      <c r="A80" s="491"/>
      <c r="B80" s="489"/>
      <c r="C80" s="100"/>
    </row>
    <row r="81" spans="1:3" ht="15.75" customHeight="1">
      <c r="A81" s="488"/>
      <c r="B81" s="489"/>
      <c r="C81" s="490"/>
    </row>
    <row r="82" spans="1:3" ht="15.75" customHeight="1">
      <c r="A82" s="488"/>
      <c r="B82" s="489"/>
      <c r="C82" s="490"/>
    </row>
  </sheetData>
  <sheetProtection password="90A8" sheet="1" objects="1" scenarios="1"/>
  <mergeCells count="4"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stagisti3</cp:lastModifiedBy>
  <cp:lastPrinted>2012-07-25T15:14:34Z</cp:lastPrinted>
  <dcterms:created xsi:type="dcterms:W3CDTF">2001-12-19T11:30:33Z</dcterms:created>
  <dcterms:modified xsi:type="dcterms:W3CDTF">2019-10-23T07:28:26Z</dcterms:modified>
  <cp:category/>
  <cp:version/>
  <cp:contentType/>
  <cp:contentStatus/>
</cp:coreProperties>
</file>